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D:\Asuntos Societarios\TELEFONICA DEL PERU SAA\2021\JOA\"/>
    </mc:Choice>
  </mc:AlternateContent>
  <bookViews>
    <workbookView xWindow="0" yWindow="0" windowWidth="19425" windowHeight="9195" tabRatio="839"/>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7" l="1"/>
  <c r="I11" i="37"/>
  <c r="I12" i="37"/>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3" i="18" l="1"/>
  <c r="AC14" i="18"/>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<sst xmlns="http://schemas.openxmlformats.org/spreadsheetml/2006/main" count="730" uniqueCount="294">
  <si>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</si>
  <si>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</si>
  <si>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</si>
  <si>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</si>
  <si>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</si>
  <si>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</si>
  <si>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</si>
  <si>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</si>
  <si>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</si>
  <si>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</si>
  <si>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</si>
  <si>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</si>
  <si>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</si>
  <si>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</si>
  <si>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</si>
  <si>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</si>
  <si>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</si>
  <si>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</si>
  <si>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</si>
  <si>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</si>
  <si>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</si>
  <si>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</si>
  <si>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</si>
  <si>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</si>
  <si>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</si>
  <si>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</si>
  <si>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</si>
  <si>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</si>
  <si>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</si>
  <si>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</si>
  <si>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</si>
  <si>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</si>
  <si>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</si>
  <si>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</si>
  <si>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</si>
  <si>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</si>
  <si>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</si>
  <si>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</si>
  <si>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</si>
  <si>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</si>
  <si>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</si>
  <si>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</si>
  <si>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</si>
  <si>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</si>
  <si>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</si>
  <si>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</si>
  <si>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</si>
  <si>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</si>
  <si>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</si>
  <si>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</si>
  <si>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</si>
  <si>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</si>
  <si>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</si>
  <si>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</si>
  <si>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</si>
  <si>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</si>
  <si>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</si>
  <si>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</si>
  <si>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</si>
  <si>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</si>
  <si>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</si>
  <si>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</si>
  <si>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</si>
  <si>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</si>
  <si>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</si>
  <si>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</si>
  <si>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</si>
  <si>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</si>
  <si>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</si>
  <si>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</si>
  <si>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</si>
  <si>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</si>
  <si>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</si>
  <si>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</si>
  <si>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</si>
  <si>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</si>
  <si>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</si>
  <si>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</si>
  <si>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</si>
  <si>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</si>
  <si>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</si>
  <si>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</si>
  <si>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</si>
  <si>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</si>
  <si>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</si>
  <si>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</si>
  <si>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</si>
  <si>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</si>
  <si>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</si>
  <si>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</si>
  <si>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</si>
  <si>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</si>
  <si>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</si>
  <si>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</si>
  <si>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</si>
  <si>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</si>
  <si>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</si>
  <si>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</si>
  <si>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</si>
  <si>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</si>
  <si>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</si>
  <si>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</si>
  <si>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</si>
  <si>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</si>
  <si>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</si>
  <si>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</si>
  <si>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</si>
  <si>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</si>
  <si>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</si>
  <si>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</si>
  <si>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</si>
  <si>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</si>
  <si>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</si>
  <si>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</si>
  <si>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</si>
  <si>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</si>
  <si>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</si>
  <si>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</si>
  <si>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</si>
  <si>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</si>
  <si>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</si>
  <si>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</si>
  <si>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</si>
  <si>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</si>
  <si>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</si>
  <si>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</si>
  <si>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</si>
  <si>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</si>
  <si>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</si>
  <si>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</si>
  <si>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</si>
  <si>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</si>
  <si>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</si>
  <si>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</si>
  <si>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</si>
  <si>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</si>
  <si>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</si>
  <si>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</si>
  <si>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</si>
  <si>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</si>
  <si>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</si>
  <si>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</si>
  <si>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</si>
  <si>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</si>
  <si>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</si>
  <si>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</si>
  <si>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</si>
  <si>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</si>
  <si>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</si>
  <si>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</si>
  <si>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</si>
  <si>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</si>
  <si>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</si>
  <si>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</si>
  <si>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</si>
  <si>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</si>
  <si>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</si>
  <si>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</si>
  <si>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</si>
  <si>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</si>
  <si>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</si>
  <si>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</si>
  <si>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</si>
  <si>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</si>
  <si>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</si>
  <si>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</si>
  <si>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</si>
  <si>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</si>
  <si>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</si>
  <si>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</si>
  <si>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</si>
  <si>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</si>
  <si>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</si>
  <si>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</si>
  <si>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</si>
  <si>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</si>
  <si>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</si>
  <si>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</si>
  <si>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</si>
  <si>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</si>
  <si>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</si>
  <si>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</si>
  <si>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</si>
  <si>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</si>
  <si>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</si>
  <si>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</si>
  <si>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</si>
  <si>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</si>
  <si>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</si>
  <si>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</si>
  <si>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</si>
  <si>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</si>
  <si>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</si>
  <si>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</si>
  <si>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</si>
  <si>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</si>
  <si>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</si>
  <si>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</si>
  <si>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</si>
  <si>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</si>
  <si>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</si>
  <si>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</si>
  <si>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</si>
  <si>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</si>
  <si>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</si>
  <si>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</si>
  <si>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</si>
  <si>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</si>
  <si>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</si>
  <si>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</si>
  <si>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</si>
  <si>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</si>
  <si>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</si>
  <si>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</si>
  <si>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</si>
  <si>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</si>
  <si>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</si>
  <si>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</si>
  <si>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</si>
  <si>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</si>
  <si>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</si>
  <si>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</si>
  <si>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</si>
  <si>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</si>
  <si>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</si>
  <si>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</si>
  <si>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</si>
  <si>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</si>
  <si>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</si>
  <si>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</si>
  <si>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</si>
  <si>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</si>
  <si>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</si>
  <si>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</si>
  <si>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</si>
  <si>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</si>
  <si>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</si>
  <si>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</si>
  <si>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</si>
  <si>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</si>
  <si>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</si>
  <si>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</si>
  <si>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</si>
  <si>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</si>
  <si>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</si>
  <si>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</si>
  <si>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</si>
  <si>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</si>
  <si>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</si>
  <si>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</si>
  <si>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</si>
  <si>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</si>
  <si>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</si>
  <si>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</si>
  <si>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</si>
  <si>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</si>
  <si>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</si>
  <si>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</si>
  <si>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</si>
  <si>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</si>
  <si>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</si>
  <si>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</si>
  <si>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</si>
  <si>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</si>
  <si>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</si>
  <si>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</si>
  <si>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</si>
  <si>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Telefónica del Perú S.A.A.</t>
  </si>
  <si>
    <t>www.telefonica.com.pe</t>
  </si>
  <si>
    <t>B70009</t>
  </si>
  <si>
    <t>Procedimiento y prevención del Hostigamiento Sexual de Telefónica del Perú</t>
  </si>
  <si>
    <t>Política de Diversidad e Inclusión de Telefónica</t>
  </si>
  <si>
    <t>Política Global de Derechos Humanos Telefónica</t>
  </si>
  <si>
    <t>Plan de Negocio Responsable</t>
  </si>
  <si>
    <t>Política de Diversidad e Inclusión de Telefónica, Principios de Negocio Responsable</t>
  </si>
  <si>
    <t>Principios de Negocio Responsable</t>
  </si>
  <si>
    <t>Política de Sostenibilidad en la Cadena de Suministro</t>
  </si>
  <si>
    <t>Política Ambiental Global del Grupo Telefónica del Perú</t>
  </si>
  <si>
    <t xml:space="preserve">Telefónica del Perú es consciente del rol que cumple como empresa de telecomunicaciones y busca maximizar la capacidad de la tecnología para afrontar los retos ambientales de la sociedad. La Política Ambiental brinda un marco para prevenir de manera efectiva el atentar contra normas ambientales. </t>
  </si>
  <si>
    <t>Con respecto a la huella de carbono, Telefónica del Perú cuenta con el ISO 14064, el cual ha sido certificado por AENOR Perú. Esta certificación se encuentra vigente y se renueva anualmente, siendo la última renovación el 21 de enero del 2021.</t>
  </si>
  <si>
    <t>Además del ISO 14064 certificado por AENOR Perú, la empresa también mide su huella de carbono a través de la Plataforma Huella de Carbono del Ministerio del Ambiente del Perú (MINAM).</t>
  </si>
  <si>
    <t>No.</t>
  </si>
  <si>
    <t xml:space="preserve">Telefónica del Perú utiliza la plataforma SYGRIS desde el 2015 para medir su huella hídrica. Todos los años se actualiza la plataforma, siendo la última actualización en enero del 2021. </t>
  </si>
  <si>
    <t xml:space="preserve">No aplica, la empresa no genera efluentes. </t>
  </si>
  <si>
    <t xml:space="preserve">Política de Gestión Energética </t>
  </si>
  <si>
    <t>No se ha registrado.</t>
  </si>
  <si>
    <t xml:space="preserve">Contamos con la certificación internacional ISO14001 que certifica la sostenibilidad ambiental en la compañía. </t>
  </si>
  <si>
    <t>https://1drv.ms/f/s!AmPBBT7wqs1tkNEMpmMCtsFEeGeTzA</t>
  </si>
  <si>
    <t xml:space="preserve">Plan Anual de RAEE y Plan Anual de Residuos Sólidos </t>
  </si>
  <si>
    <t>Procedimiento de prevención del Hostigamiento Sexual de Telefónica del Perú</t>
  </si>
  <si>
    <t>La información se encuentra detallada en la Memoria Anual Integrada 2020 en la sección Procesos Judiciales</t>
  </si>
  <si>
    <t>E- NPS</t>
  </si>
  <si>
    <t>La presente Memoria Anual integra un reporte de sostenibilidad con información de indicadores e iniciativas de sostenibilidad ejecutadas por la empresa.</t>
  </si>
  <si>
    <t>Programa de Gestión del Talento Movistar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</si>
</sst>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_-* #,##0_-;\-* #,##0_-;_-* &quot;-&quot;??_-;_-@_-"/>
  </numFmts>
  <fonts count="60"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3" fontId="59" fillId="0" borderId="0" applyFont="0" applyFill="0" applyBorder="0" applyAlignment="0" applyProtection="0"/>
  </cellStyleXfs>
  <cellXfs count="263">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14" fontId="6" fillId="9" borderId="1" xfId="0" applyNumberFormat="1"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center" wrapText="1"/>
      <protection locked="0"/>
    </xf>
    <xf numFmtId="0" fontId="25" fillId="9" borderId="4" xfId="0" applyFont="1" applyFill="1" applyBorder="1" applyAlignment="1" applyProtection="1">
      <alignment horizontal="left" vertical="center" wrapText="1"/>
      <protection locked="0"/>
    </xf>
    <xf numFmtId="0" fontId="25" fillId="9" borderId="5" xfId="0" applyFont="1" applyFill="1" applyBorder="1" applyAlignment="1" applyProtection="1">
      <alignment horizontal="left" vertical="center"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center" wrapText="1"/>
      <protection locked="0"/>
    </xf>
    <xf numFmtId="0" fontId="26" fillId="9" borderId="4" xfId="0" applyNumberFormat="1" applyFont="1" applyFill="1" applyBorder="1" applyAlignment="1" applyProtection="1">
      <alignment horizontal="left" vertical="center" wrapText="1"/>
      <protection locked="0"/>
    </xf>
    <xf numFmtId="0" fontId="26" fillId="9" borderId="5" xfId="0" applyNumberFormat="1" applyFont="1" applyFill="1" applyBorder="1" applyAlignment="1" applyProtection="1">
      <alignment horizontal="left" vertical="center" wrapText="1"/>
      <protection locked="0"/>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14" fontId="6" fillId="9" borderId="3" xfId="0" applyNumberFormat="1"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14" fontId="6" fillId="9" borderId="4" xfId="0" applyNumberFormat="1" applyFont="1" applyFill="1" applyBorder="1" applyAlignment="1" applyProtection="1">
      <alignment horizontal="center" vertical="center" wrapText="1"/>
      <protection locked="0"/>
    </xf>
    <xf numFmtId="14" fontId="6" fillId="9" borderId="5" xfId="0" applyNumberFormat="1" applyFont="1" applyFill="1" applyBorder="1" applyAlignment="1" applyProtection="1">
      <alignment horizontal="center" vertical="center" wrapText="1"/>
      <protection locked="0"/>
    </xf>
    <xf numFmtId="0" fontId="6" fillId="9" borderId="3" xfId="0" quotePrefix="1" applyFont="1" applyFill="1" applyBorder="1" applyAlignment="1" applyProtection="1">
      <alignment horizontal="left" vertical="center" wrapText="1"/>
      <protection locked="0"/>
    </xf>
    <xf numFmtId="0" fontId="6" fillId="9" borderId="5" xfId="0" quotePrefix="1"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0" xfId="0" applyFont="1" applyAlignment="1" applyProtection="1">
      <alignment horizontal="justify" vertical="center" wrapText="1"/>
    </xf>
    <xf numFmtId="14" fontId="6" fillId="9" borderId="1" xfId="0" applyNumberFormat="1" applyFont="1" applyFill="1" applyBorder="1" applyAlignment="1" applyProtection="1">
      <alignment horizontal="center" vertical="center" wrapText="1"/>
      <protection locked="0"/>
    </xf>
    <xf numFmtId="3" fontId="7" fillId="9" borderId="1" xfId="0" applyNumberFormat="1"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3" fontId="7" fillId="9" borderId="3" xfId="0" applyNumberFormat="1" applyFont="1" applyFill="1" applyBorder="1" applyAlignment="1" applyProtection="1">
      <alignment horizontal="center" vertical="center"/>
      <protection locked="0"/>
    </xf>
    <xf numFmtId="0" fontId="7" fillId="9" borderId="5"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3" fontId="7" fillId="9" borderId="1" xfId="0" applyNumberFormat="1" applyFont="1" applyFill="1" applyBorder="1" applyAlignment="1" applyProtection="1">
      <alignment horizontal="right" vertical="center"/>
      <protection locked="0"/>
    </xf>
    <xf numFmtId="0" fontId="7" fillId="9" borderId="1" xfId="0" applyFont="1" applyFill="1" applyBorder="1" applyAlignment="1" applyProtection="1">
      <alignment horizontal="right" vertical="center"/>
      <protection locked="0"/>
    </xf>
    <xf numFmtId="165" fontId="7" fillId="9" borderId="1" xfId="2" applyNumberFormat="1" applyFont="1" applyFill="1" applyBorder="1" applyAlignment="1" applyProtection="1">
      <alignment horizontal="right" vertical="center"/>
      <protection locked="0"/>
    </xf>
    <xf numFmtId="0" fontId="43" fillId="10" borderId="0"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32" fillId="9" borderId="0" xfId="0" applyFont="1" applyFill="1" applyAlignment="1" applyProtection="1">
      <alignment horizontal="justify" vertical="center" wrapText="1"/>
    </xf>
    <xf numFmtId="0" fontId="6" fillId="9" borderId="3" xfId="0" applyFont="1" applyFill="1" applyBorder="1" applyAlignment="1" applyProtection="1">
      <alignment horizontal="center"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5" xfId="0" applyFont="1" applyBorder="1" applyAlignment="1" applyProtection="1">
      <alignment horizontal="justify" vertical="center" wrapText="1"/>
      <protection locked="0"/>
    </xf>
    <xf numFmtId="0" fontId="6" fillId="9" borderId="1" xfId="0" applyFont="1" applyFill="1" applyBorder="1" applyAlignment="1" applyProtection="1">
      <alignment horizontal="right" vertical="center" wrapText="1"/>
      <protection locked="0"/>
    </xf>
    <xf numFmtId="1" fontId="7" fillId="9" borderId="1" xfId="0" applyNumberFormat="1" applyFont="1" applyFill="1" applyBorder="1" applyAlignment="1" applyProtection="1">
      <alignment horizontal="right" vertical="center"/>
      <protection locked="0"/>
    </xf>
    <xf numFmtId="0" fontId="8" fillId="17" borderId="1" xfId="0" applyFont="1" applyFill="1" applyBorder="1" applyAlignment="1" applyProtection="1">
      <alignment horizontal="center" vertical="center"/>
    </xf>
    <xf numFmtId="0" fontId="3" fillId="9" borderId="1" xfId="0" applyFont="1" applyFill="1" applyBorder="1" applyAlignment="1" applyProtection="1">
      <alignment horizontal="right" vertical="center" wrapText="1"/>
      <protection locked="0"/>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2" fontId="7" fillId="0" borderId="1" xfId="0"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3" fontId="7" fillId="9" borderId="3" xfId="0" applyNumberFormat="1"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9" fontId="7" fillId="9" borderId="3" xfId="0" applyNumberFormat="1"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3">
    <cellStyle name="Hipervínculo" xfId="1" builtinId="8"/>
    <cellStyle name="Millares" xfId="2" builtinId="3"/>
    <cellStyle name="Normal" xfId="0" builtinId="0"/>
  </cellStyles>
  <dxfs count="2">
    <dxf>
      <font>
        <color rgb="FFC00000"/>
      </font>
    </dxf>
    <dxf>
      <font>
        <color rgb="FFC00000"/>
      </font>
    </dxf>
  </dxfs>
  <tableStyles count="0" defaultTableStyle="TableStyleMedium2" defaultPivotStyle="PivotStyleLight16"/>
  <colors>
    <mruColors>
      <color rgb="FFEAF1DD"/>
      <color rgb="FFFFFFFF"/>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tabSelected="1" topLeftCell="A3" zoomScale="120" zoomScaleNormal="120" workbookViewId="0">
      <selection activeCell="G20" sqref="G20"/>
    </sheetView>
  </sheetViews>
  <sheetFormatPr baseColWidth="10" defaultRowHeight="15" x14ac:dyDescent="0.25"/>
  <cols>
    <col min="1" max="1" width="2.42578125" customWidth="1"/>
    <col min="2" max="2" width="6" customWidth="1"/>
    <col min="3" max="3" width="45.140625" customWidth="1"/>
    <col min="4" max="4" width="12.42578125" customWidth="1"/>
    <col min="5" max="5" width="2" customWidth="1"/>
    <col min="6" max="6" width="3.140625" customWidth="1"/>
    <col min="7" max="7" width="25.42578125" customWidth="1"/>
    <col min="8" max="8" width="8.42578125" customWidth="1"/>
    <col min="9" max="9" width="1.42578125" customWidth="1"/>
    <col min="10" max="10" width="34.140625" style="21" bestFit="1" customWidth="1"/>
    <col min="11" max="11" width="19.5703125" customWidth="1"/>
    <col min="12" max="12" width="6.42578125" customWidth="1"/>
    <col min="13" max="13" width="11.42578125" customWidth="1"/>
    <col min="14" max="16" width="4.5703125" customWidth="1"/>
    <col min="17" max="17" width="27.140625" customWidth="1"/>
    <col min="18" max="18" width="9.140625" hidden="1" customWidth="1"/>
    <col min="19" max="19" width="5" style="26" hidden="1" customWidth="1"/>
    <col min="20" max="20" width="5.5703125" style="26" hidden="1" customWidth="1"/>
    <col min="21" max="23" width="6" style="26" hidden="1" customWidth="1"/>
    <col min="24" max="24" width="10.42578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74" t="s">
        <v>0</v>
      </c>
      <c r="C3" s="175"/>
      <c r="D3" s="175"/>
      <c r="E3" s="175"/>
      <c r="F3" s="175"/>
      <c r="G3" s="175"/>
      <c r="H3" s="176"/>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3"/>
      <c r="C4" s="163"/>
      <c r="D4" s="163"/>
      <c r="E4" s="163"/>
      <c r="F4" s="163"/>
      <c r="G4" s="163"/>
      <c r="H4" s="163"/>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64" t="s">
        <v>3</v>
      </c>
      <c r="C5" s="164"/>
      <c r="D5" s="164"/>
      <c r="E5" s="164"/>
      <c r="F5" s="164"/>
      <c r="G5" s="164"/>
      <c r="H5" s="164"/>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65" t="s">
        <v>267</v>
      </c>
      <c r="C6" s="166"/>
      <c r="D6" s="166"/>
      <c r="E6" s="166"/>
      <c r="F6" s="166"/>
      <c r="G6" s="166"/>
      <c r="H6" s="167"/>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68"/>
      <c r="C7" s="168"/>
      <c r="D7" s="168"/>
      <c r="E7" s="168"/>
      <c r="F7" s="168"/>
      <c r="G7" s="168"/>
      <c r="H7" s="168"/>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69" t="s">
        <v>1</v>
      </c>
      <c r="C8" s="170"/>
      <c r="D8" s="171">
        <v>2020</v>
      </c>
      <c r="E8" s="172"/>
      <c r="F8" s="173"/>
      <c r="G8" s="4"/>
      <c r="H8" s="4"/>
      <c r="I8" s="1"/>
      <c r="J8" s="41" t="str">
        <f xml:space="preserve"> IF(D8="", CONCATENATE("(*) Completar la celda de ",MID(B8,1,LEN(B8)-1)),IF(AND(ISNUMBER(D8),LEN(D8)&lt;=11)=FALSE,CONCATENATE("Valor No válido en: ",MID(B8,1,LEN(B8)-1)),""))</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3"/>
      <c r="C9" s="163"/>
      <c r="D9" s="163"/>
      <c r="E9" s="163"/>
      <c r="F9" s="163"/>
      <c r="G9" s="163"/>
      <c r="H9" s="163"/>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178" t="s">
        <v>268</v>
      </c>
      <c r="E10" s="172"/>
      <c r="F10" s="172"/>
      <c r="G10" s="172"/>
      <c r="H10" s="173"/>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3"/>
      <c r="C11" s="163"/>
      <c r="D11" s="163"/>
      <c r="E11" s="163"/>
      <c r="F11" s="163"/>
      <c r="G11" s="163"/>
      <c r="H11" s="163"/>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79" t="s">
        <v>58</v>
      </c>
      <c r="C12" s="180"/>
      <c r="D12" s="181" t="s">
        <v>267</v>
      </c>
      <c r="E12" s="182"/>
      <c r="F12" s="182"/>
      <c r="G12" s="182"/>
      <c r="H12" s="183"/>
      <c r="I12" s="1"/>
      <c r="J12" s="162" t="str">
        <f>IF(D12="","(*) De ser el caso, incorporar la denominación o razón social de la empresa revisora.","")</f>
        <v/>
      </c>
      <c r="K12" s="162"/>
      <c r="L12" s="162"/>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55" t="s">
        <v>269</v>
      </c>
      <c r="D14" s="4"/>
      <c r="E14" s="4"/>
      <c r="F14" s="4"/>
      <c r="G14" s="4"/>
      <c r="H14" s="4"/>
      <c r="I14" s="23"/>
      <c r="J14" s="42" t="str">
        <f>IF(C14="",CONCATENATE("(*) Completar la celda de ",B14),"")</f>
        <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77" t="s">
        <v>57</v>
      </c>
      <c r="C15" s="177"/>
      <c r="D15" s="177"/>
      <c r="E15" s="177"/>
      <c r="F15" s="177"/>
      <c r="G15" s="177"/>
      <c r="H15" s="177"/>
      <c r="I15" s="46"/>
      <c r="J15" s="47"/>
      <c r="K15" s="48"/>
      <c r="L15" s="48"/>
      <c r="M15" s="48"/>
      <c r="N15" s="48"/>
      <c r="O15" s="49"/>
      <c r="P15" s="49"/>
      <c r="Q15" s="49"/>
      <c r="R15" s="50"/>
      <c r="S15" s="122"/>
      <c r="T15" s="122"/>
      <c r="U15" s="122"/>
      <c r="V15" s="122"/>
      <c r="W15" s="122"/>
      <c r="X15" s="122"/>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5">
      <c r="A19" s="4"/>
      <c r="B19" s="160" t="s">
        <v>230</v>
      </c>
      <c r="C19" s="161"/>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5">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5">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5">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5">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5">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5">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5">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5">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5">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5">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5">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3"/>
      <c r="U37" s="124" t="s">
        <v>8</v>
      </c>
      <c r="V37" s="124" t="s">
        <v>9</v>
      </c>
      <c r="W37" s="124" t="s">
        <v>10</v>
      </c>
      <c r="X37" s="123"/>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5"/>
      <c r="U38" s="124">
        <v>15</v>
      </c>
      <c r="V38" s="124">
        <v>112</v>
      </c>
      <c r="W38" s="124">
        <v>183</v>
      </c>
      <c r="X38" s="126"/>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7"/>
      <c r="U39" s="124">
        <v>19</v>
      </c>
      <c r="V39" s="124">
        <v>142</v>
      </c>
      <c r="W39" s="124">
        <v>81</v>
      </c>
      <c r="X39" s="128"/>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29"/>
      <c r="U40" s="124">
        <v>77</v>
      </c>
      <c r="V40" s="124">
        <v>17</v>
      </c>
      <c r="W40" s="124">
        <v>86</v>
      </c>
      <c r="X40" s="130"/>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topLeftCell="A6" zoomScale="120" zoomScaleNormal="120" zoomScaleSheetLayoutView="100" workbookViewId="0">
      <selection activeCell="B17" sqref="B17:F17"/>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49" t="s">
        <v>165</v>
      </c>
      <c r="T1" s="141"/>
      <c r="U1" s="141">
        <v>0</v>
      </c>
      <c r="V1" s="141"/>
      <c r="W1" s="141"/>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49"/>
      <c r="T2" s="141"/>
      <c r="U2" s="141"/>
      <c r="V2" s="141"/>
      <c r="W2" s="141"/>
      <c r="X2" s="74"/>
    </row>
    <row r="3" spans="1:26" s="62" customFormat="1" ht="18" x14ac:dyDescent="0.25">
      <c r="B3" s="233" t="s">
        <v>181</v>
      </c>
      <c r="C3" s="189"/>
      <c r="D3" s="189"/>
      <c r="E3" s="189"/>
      <c r="F3" s="189"/>
      <c r="G3" s="189"/>
      <c r="H3" s="189"/>
      <c r="I3" s="189"/>
      <c r="J3" s="189"/>
      <c r="N3" s="74"/>
      <c r="O3" s="74"/>
      <c r="P3" s="74"/>
      <c r="Q3" s="74"/>
      <c r="R3" s="74"/>
      <c r="S3" s="149"/>
      <c r="T3" s="141"/>
      <c r="U3" s="141">
        <f>SUM(V:V)</f>
        <v>0</v>
      </c>
      <c r="V3" s="141"/>
      <c r="W3" s="141"/>
      <c r="X3" s="74"/>
      <c r="Y3" s="74"/>
      <c r="Z3" s="74"/>
    </row>
    <row r="4" spans="1:26" s="62" customFormat="1" ht="15.75" x14ac:dyDescent="0.25">
      <c r="B4" s="100"/>
      <c r="C4" s="90"/>
      <c r="D4" s="90"/>
      <c r="E4" s="90"/>
      <c r="F4" s="90"/>
      <c r="G4" s="90"/>
      <c r="H4" s="90"/>
      <c r="I4" s="90"/>
      <c r="J4" s="90"/>
      <c r="M4" s="66" t="s">
        <v>7</v>
      </c>
      <c r="N4" s="74"/>
      <c r="O4" s="74"/>
      <c r="P4" s="74"/>
      <c r="Q4" s="74"/>
      <c r="R4" s="74"/>
      <c r="S4" s="149"/>
      <c r="T4" s="141"/>
      <c r="U4" s="141"/>
      <c r="V4" s="141"/>
      <c r="W4" s="141"/>
      <c r="X4" s="74"/>
      <c r="Y4" s="74"/>
      <c r="Z4" s="74"/>
    </row>
    <row r="5" spans="1:26" x14ac:dyDescent="0.25">
      <c r="B5" s="82" t="s">
        <v>71</v>
      </c>
      <c r="G5" s="83" t="s">
        <v>74</v>
      </c>
      <c r="H5" s="83" t="s">
        <v>61</v>
      </c>
      <c r="I5" s="259" t="s">
        <v>4</v>
      </c>
      <c r="J5" s="259"/>
      <c r="L5" s="15" t="s">
        <v>11</v>
      </c>
    </row>
    <row r="6" spans="1:26" ht="64.5" customHeight="1" x14ac:dyDescent="0.25">
      <c r="B6" s="184" t="s">
        <v>150</v>
      </c>
      <c r="C6" s="184"/>
      <c r="D6" s="184"/>
      <c r="E6" s="184"/>
      <c r="F6" s="184"/>
      <c r="G6" s="159" t="s">
        <v>12</v>
      </c>
      <c r="H6" s="72"/>
      <c r="I6" s="260"/>
      <c r="J6" s="260"/>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77</v>
      </c>
      <c r="V6" s="141">
        <f>IF(OR(AND(G6="", H6&lt;&gt;"", I6&lt;&gt;""), AND(G6&lt;&gt;"", H6="")), 0, 1)</f>
        <v>0</v>
      </c>
    </row>
    <row r="7" spans="1:26" x14ac:dyDescent="0.25">
      <c r="B7" s="95"/>
      <c r="C7" s="95"/>
      <c r="D7" s="95"/>
      <c r="E7" s="95"/>
      <c r="F7" s="95"/>
      <c r="G7" s="96"/>
      <c r="H7" s="96"/>
      <c r="I7" s="97"/>
      <c r="J7" s="97"/>
      <c r="L7" s="14"/>
      <c r="M7" s="61"/>
      <c r="U7" s="141"/>
      <c r="V7" s="141"/>
    </row>
    <row r="8" spans="1:26" ht="35.25" customHeight="1" x14ac:dyDescent="0.25">
      <c r="B8" s="215" t="s">
        <v>151</v>
      </c>
      <c r="C8" s="215"/>
      <c r="D8" s="215"/>
      <c r="E8" s="215"/>
      <c r="F8" s="215"/>
      <c r="G8" s="215"/>
      <c r="H8" s="215"/>
      <c r="I8" s="215"/>
      <c r="J8" s="215"/>
    </row>
    <row r="9" spans="1:26" x14ac:dyDescent="0.25">
      <c r="B9" s="198" t="s">
        <v>152</v>
      </c>
      <c r="C9" s="198"/>
      <c r="D9" s="198"/>
      <c r="E9" s="198"/>
      <c r="F9" s="198"/>
      <c r="G9" s="198" t="s">
        <v>153</v>
      </c>
      <c r="H9" s="198"/>
      <c r="I9" s="198"/>
      <c r="J9" s="198"/>
    </row>
    <row r="10" spans="1:26" ht="50.1" customHeight="1" x14ac:dyDescent="0.25">
      <c r="B10" s="207" t="s">
        <v>286</v>
      </c>
      <c r="C10" s="207"/>
      <c r="D10" s="207"/>
      <c r="E10" s="207"/>
      <c r="F10" s="207"/>
      <c r="G10" s="207" t="s">
        <v>287</v>
      </c>
      <c r="H10" s="207"/>
      <c r="I10" s="207"/>
      <c r="J10" s="207"/>
      <c r="M10" s="77"/>
      <c r="S10" s="140">
        <v>147</v>
      </c>
    </row>
    <row r="11" spans="1:26" x14ac:dyDescent="0.25">
      <c r="B11" s="85"/>
      <c r="C11" s="86"/>
    </row>
    <row r="12" spans="1:26" x14ac:dyDescent="0.25">
      <c r="B12" s="82" t="s">
        <v>72</v>
      </c>
      <c r="G12" s="83" t="s">
        <v>74</v>
      </c>
      <c r="H12" s="83" t="s">
        <v>61</v>
      </c>
      <c r="I12" s="190" t="s">
        <v>4</v>
      </c>
      <c r="J12" s="191"/>
      <c r="L12" s="15" t="s">
        <v>11</v>
      </c>
    </row>
    <row r="13" spans="1:26" ht="54" customHeight="1" x14ac:dyDescent="0.25">
      <c r="B13" s="184" t="s">
        <v>154</v>
      </c>
      <c r="C13" s="184"/>
      <c r="D13" s="184"/>
      <c r="E13" s="184"/>
      <c r="F13" s="184"/>
      <c r="G13" s="159"/>
      <c r="H13" s="159" t="s">
        <v>12</v>
      </c>
      <c r="I13" s="261" t="s">
        <v>292</v>
      </c>
      <c r="J13" s="262"/>
      <c r="L13" s="14" t="str">
        <f>CONCATENATE("(",LEN(I13),")")</f>
        <v>(152)</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0">
        <v>78</v>
      </c>
      <c r="V13" s="141">
        <f>IF(OR(AND(G13="", H13&lt;&gt;"", I13&lt;&gt;""), AND(G13&lt;&gt;"", H13="")), 0, 1)</f>
        <v>0</v>
      </c>
    </row>
    <row r="15" spans="1:26" ht="35.25" customHeight="1" x14ac:dyDescent="0.25">
      <c r="B15" s="215" t="s">
        <v>155</v>
      </c>
      <c r="C15" s="215"/>
      <c r="D15" s="215"/>
      <c r="E15" s="215"/>
      <c r="F15" s="215"/>
      <c r="G15" s="215"/>
      <c r="H15" s="215"/>
      <c r="I15" s="215"/>
      <c r="J15" s="215"/>
    </row>
    <row r="16" spans="1:26" x14ac:dyDescent="0.25">
      <c r="B16" s="198" t="s">
        <v>156</v>
      </c>
      <c r="C16" s="198"/>
      <c r="D16" s="198"/>
      <c r="E16" s="198"/>
      <c r="F16" s="198"/>
      <c r="G16" s="198" t="s">
        <v>153</v>
      </c>
      <c r="H16" s="198"/>
      <c r="I16" s="198"/>
      <c r="J16" s="198"/>
    </row>
    <row r="17" spans="2:19" ht="50.1" customHeight="1" x14ac:dyDescent="0.25">
      <c r="B17" s="207"/>
      <c r="C17" s="207"/>
      <c r="D17" s="207"/>
      <c r="E17" s="207"/>
      <c r="F17" s="207"/>
      <c r="G17" s="207"/>
      <c r="H17" s="207"/>
      <c r="I17" s="207"/>
      <c r="J17" s="207"/>
      <c r="M17" s="77"/>
      <c r="S17" s="140">
        <v>148</v>
      </c>
    </row>
  </sheetData>
  <sheetProtection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3" width="10.42578125" style="33" bestFit="1" customWidth="1"/>
    <col min="4" max="11" width="5" style="33" bestFit="1" customWidth="1"/>
    <col min="12" max="14" width="6" style="33" bestFit="1" customWidth="1"/>
    <col min="15" max="15" width="1.5703125" style="33" bestFit="1" customWidth="1"/>
    <col min="16" max="16" width="5" style="33" bestFit="1" customWidth="1"/>
    <col min="17" max="18" width="4" style="33" bestFit="1" customWidth="1"/>
    <col min="19" max="19" width="2.5703125" style="33" bestFit="1" customWidth="1"/>
    <col min="20" max="20" width="3" style="33" bestFit="1" customWidth="1"/>
    <col min="21" max="24" width="2.5703125" style="33" bestFit="1" customWidth="1"/>
    <col min="25" max="27" width="3.5703125" style="33" bestFit="1" customWidth="1"/>
    <col min="28" max="28" width="1.5703125" style="33" bestFit="1" customWidth="1"/>
    <col min="29" max="29" width="8.570312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26</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21</v>
      </c>
      <c r="D4" s="35"/>
      <c r="E4" s="35"/>
      <c r="F4" s="36"/>
      <c r="G4" s="36"/>
      <c r="H4" s="35"/>
      <c r="I4" s="35"/>
      <c r="J4" s="35"/>
      <c r="K4" s="35"/>
      <c r="L4" s="35"/>
      <c r="M4" s="35"/>
      <c r="N4" s="35"/>
      <c r="P4" s="35">
        <v>52</v>
      </c>
      <c r="Q4" s="35"/>
      <c r="R4" s="35"/>
      <c r="S4" s="35"/>
      <c r="T4" s="35"/>
      <c r="U4" s="35"/>
      <c r="V4" s="35"/>
      <c r="W4" s="35"/>
      <c r="X4" s="35"/>
      <c r="Y4" s="35"/>
      <c r="Z4" s="35"/>
      <c r="AA4" s="35"/>
      <c r="AC4" s="35">
        <f t="shared" si="0"/>
        <v>0</v>
      </c>
    </row>
    <row r="5" spans="1:29" x14ac:dyDescent="0.2">
      <c r="A5" s="34" t="s">
        <v>54</v>
      </c>
      <c r="B5" s="34">
        <v>4</v>
      </c>
      <c r="C5" s="35">
        <f>LEN(Principal!D12)</f>
        <v>26</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6</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0</v>
      </c>
      <c r="F7" s="36"/>
      <c r="G7" s="36"/>
      <c r="H7" s="35"/>
      <c r="I7" s="35"/>
      <c r="J7" s="35"/>
      <c r="K7" s="35"/>
      <c r="L7" s="35"/>
      <c r="M7" s="35"/>
      <c r="N7" s="35"/>
      <c r="P7" s="35"/>
      <c r="Q7" s="35"/>
      <c r="R7" s="35">
        <v>91</v>
      </c>
      <c r="S7" s="35"/>
      <c r="T7" s="35"/>
      <c r="U7" s="35"/>
      <c r="V7" s="35"/>
      <c r="W7" s="35"/>
      <c r="X7" s="35"/>
      <c r="Y7" s="35"/>
      <c r="Z7" s="35"/>
      <c r="AA7" s="35"/>
      <c r="AC7" s="35">
        <f t="shared" si="0"/>
        <v>0</v>
      </c>
    </row>
    <row r="8" spans="1:29" x14ac:dyDescent="0.2">
      <c r="A8" s="34">
        <v>1</v>
      </c>
      <c r="B8" s="34">
        <v>79</v>
      </c>
      <c r="C8" s="35">
        <f>LEN('1'!B11)</f>
        <v>55</v>
      </c>
      <c r="D8" s="35"/>
      <c r="E8" s="35"/>
      <c r="F8" s="36"/>
      <c r="G8" s="36"/>
      <c r="H8" s="35"/>
      <c r="I8" s="35"/>
      <c r="J8" s="35"/>
      <c r="K8" s="35"/>
      <c r="L8" s="35"/>
      <c r="M8" s="35"/>
      <c r="N8" s="35"/>
      <c r="P8" s="35">
        <v>28</v>
      </c>
      <c r="Q8" s="35"/>
      <c r="R8" s="35"/>
      <c r="S8" s="35"/>
      <c r="T8" s="35"/>
      <c r="U8" s="35"/>
      <c r="V8" s="35"/>
      <c r="W8" s="35"/>
      <c r="X8" s="35"/>
      <c r="Y8" s="35"/>
      <c r="Z8" s="35"/>
      <c r="AA8" s="35"/>
      <c r="AC8" s="35">
        <f t="shared" si="0"/>
        <v>1</v>
      </c>
    </row>
    <row r="9" spans="1:29" x14ac:dyDescent="0.2">
      <c r="A9" s="34">
        <v>1</v>
      </c>
      <c r="B9" s="34">
        <v>80</v>
      </c>
      <c r="C9" s="35"/>
      <c r="D9" s="35"/>
      <c r="E9" s="35">
        <f>LEN('1'!I15)</f>
        <v>0</v>
      </c>
      <c r="F9" s="36"/>
      <c r="G9" s="36"/>
      <c r="H9" s="35"/>
      <c r="I9" s="35"/>
      <c r="J9" s="35"/>
      <c r="K9" s="35"/>
      <c r="L9" s="35"/>
      <c r="M9" s="35"/>
      <c r="N9" s="35"/>
      <c r="P9" s="35"/>
      <c r="Q9" s="35"/>
      <c r="R9" s="35">
        <v>91</v>
      </c>
      <c r="S9" s="35"/>
      <c r="T9" s="35"/>
      <c r="U9" s="35"/>
      <c r="V9" s="35"/>
      <c r="W9" s="35"/>
      <c r="X9" s="35"/>
      <c r="Y9" s="35"/>
      <c r="Z9" s="35"/>
      <c r="AA9" s="35"/>
      <c r="AC9" s="35">
        <f t="shared" si="0"/>
        <v>0</v>
      </c>
    </row>
    <row r="10" spans="1:29" x14ac:dyDescent="0.2">
      <c r="A10" s="34">
        <v>1</v>
      </c>
      <c r="B10" s="34">
        <v>81</v>
      </c>
      <c r="C10" s="35"/>
      <c r="D10" s="35"/>
      <c r="E10" s="35">
        <f>LEN('1'!I16)</f>
        <v>0</v>
      </c>
      <c r="F10" s="36"/>
      <c r="G10" s="36"/>
      <c r="H10" s="35"/>
      <c r="I10" s="35"/>
      <c r="J10" s="35"/>
      <c r="K10" s="35"/>
      <c r="L10" s="35"/>
      <c r="M10" s="35"/>
      <c r="N10" s="35"/>
      <c r="P10" s="35"/>
      <c r="Q10" s="35"/>
      <c r="R10" s="35">
        <v>91</v>
      </c>
      <c r="S10" s="35"/>
      <c r="T10" s="35"/>
      <c r="U10" s="35"/>
      <c r="V10" s="35"/>
      <c r="W10" s="35"/>
      <c r="X10" s="35"/>
      <c r="Y10" s="35"/>
      <c r="Z10" s="35"/>
      <c r="AA10" s="35"/>
      <c r="AC10" s="35">
        <f t="shared" si="0"/>
        <v>0</v>
      </c>
    </row>
    <row r="11" spans="1:29" x14ac:dyDescent="0.2">
      <c r="A11" s="34">
        <v>1</v>
      </c>
      <c r="B11" s="34">
        <v>82</v>
      </c>
      <c r="C11" s="35"/>
      <c r="D11" s="35"/>
      <c r="E11" s="35">
        <f>LEN('1'!I17)</f>
        <v>0</v>
      </c>
      <c r="F11" s="36"/>
      <c r="G11" s="36"/>
      <c r="H11" s="35"/>
      <c r="I11" s="35"/>
      <c r="J11" s="35"/>
      <c r="K11" s="35"/>
      <c r="L11" s="35"/>
      <c r="M11" s="35"/>
      <c r="N11" s="35"/>
      <c r="P11" s="35"/>
      <c r="Q11" s="35"/>
      <c r="R11" s="35">
        <v>91</v>
      </c>
      <c r="S11" s="35"/>
      <c r="T11" s="35"/>
      <c r="U11" s="35"/>
      <c r="V11" s="35"/>
      <c r="W11" s="35"/>
      <c r="X11" s="35"/>
      <c r="Y11" s="35"/>
      <c r="Z11" s="35"/>
      <c r="AA11" s="35"/>
      <c r="AC11" s="35">
        <f t="shared" si="0"/>
        <v>0</v>
      </c>
    </row>
    <row r="12" spans="1:29" x14ac:dyDescent="0.2">
      <c r="A12" s="34">
        <v>1</v>
      </c>
      <c r="B12" s="34">
        <v>55</v>
      </c>
      <c r="C12" s="35"/>
      <c r="D12" s="35"/>
      <c r="E12" s="35">
        <f>LEN('1'!I21)</f>
        <v>297</v>
      </c>
      <c r="F12" s="36"/>
      <c r="G12" s="36"/>
      <c r="H12" s="35"/>
      <c r="I12" s="35"/>
      <c r="J12" s="35"/>
      <c r="K12" s="35"/>
      <c r="L12" s="35"/>
      <c r="M12" s="35"/>
      <c r="N12" s="35"/>
      <c r="P12" s="35"/>
      <c r="Q12" s="35"/>
      <c r="R12" s="35">
        <v>91</v>
      </c>
      <c r="S12" s="35"/>
      <c r="T12" s="35"/>
      <c r="U12" s="35"/>
      <c r="V12" s="35"/>
      <c r="W12" s="35"/>
      <c r="X12" s="35"/>
      <c r="Y12" s="35"/>
      <c r="Z12" s="35"/>
      <c r="AA12" s="35"/>
      <c r="AC12" s="35">
        <f t="shared" si="0"/>
        <v>1</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0</v>
      </c>
      <c r="F15" s="36"/>
      <c r="G15" s="36"/>
      <c r="H15" s="35"/>
      <c r="I15" s="35"/>
      <c r="J15" s="35"/>
      <c r="K15" s="35"/>
      <c r="L15" s="35"/>
      <c r="M15" s="35"/>
      <c r="N15" s="35"/>
      <c r="P15" s="35"/>
      <c r="Q15" s="35"/>
      <c r="R15" s="35">
        <v>91</v>
      </c>
      <c r="S15" s="35"/>
      <c r="T15" s="35"/>
      <c r="U15" s="35"/>
      <c r="V15" s="35"/>
      <c r="W15" s="35"/>
      <c r="X15" s="35"/>
      <c r="Y15" s="35"/>
      <c r="Z15" s="35"/>
      <c r="AA15" s="35"/>
      <c r="AC15" s="35">
        <f t="shared" si="0"/>
        <v>0</v>
      </c>
    </row>
    <row r="16" spans="1:29" x14ac:dyDescent="0.2">
      <c r="A16" s="34">
        <v>2</v>
      </c>
      <c r="B16" s="34">
        <v>85</v>
      </c>
      <c r="C16" s="35">
        <f>LEN('2'!G10)</f>
        <v>243</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183</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0</v>
      </c>
      <c r="F18" s="36"/>
      <c r="G18" s="36"/>
      <c r="H18" s="35"/>
      <c r="I18" s="35"/>
      <c r="J18" s="35"/>
      <c r="K18" s="35"/>
      <c r="L18" s="35"/>
      <c r="M18" s="35"/>
      <c r="N18" s="35"/>
      <c r="P18" s="35"/>
      <c r="Q18" s="35"/>
      <c r="R18" s="35">
        <v>91</v>
      </c>
      <c r="S18" s="35"/>
      <c r="T18" s="35"/>
      <c r="U18" s="35"/>
      <c r="V18" s="35"/>
      <c r="W18" s="35"/>
      <c r="X18" s="35"/>
      <c r="Y18" s="35"/>
      <c r="Z18" s="35"/>
      <c r="AA18" s="35"/>
      <c r="AC18" s="35">
        <f t="shared" si="0"/>
        <v>0</v>
      </c>
    </row>
    <row r="19" spans="1:29" x14ac:dyDescent="0.2">
      <c r="A19" s="34">
        <v>2</v>
      </c>
      <c r="B19" s="34">
        <v>90</v>
      </c>
      <c r="C19" s="35">
        <f>LEN('2'!B29)</f>
        <v>31</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0</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0</v>
      </c>
      <c r="F21" s="36"/>
      <c r="G21" s="36"/>
      <c r="H21" s="35"/>
      <c r="I21" s="35"/>
      <c r="J21" s="35"/>
      <c r="K21" s="35"/>
      <c r="L21" s="35"/>
      <c r="M21" s="35"/>
      <c r="N21" s="35"/>
      <c r="P21" s="35"/>
      <c r="Q21" s="35"/>
      <c r="R21" s="35">
        <v>91</v>
      </c>
      <c r="S21" s="35"/>
      <c r="T21" s="35"/>
      <c r="U21" s="35"/>
      <c r="V21" s="35"/>
      <c r="W21" s="35"/>
      <c r="X21" s="35"/>
      <c r="Y21" s="35"/>
      <c r="Z21" s="35"/>
      <c r="AA21" s="35"/>
      <c r="AC21" s="35">
        <f t="shared" si="0"/>
        <v>0</v>
      </c>
    </row>
    <row r="22" spans="1:29" x14ac:dyDescent="0.2">
      <c r="A22" s="34">
        <v>3</v>
      </c>
      <c r="B22" s="34">
        <v>59</v>
      </c>
      <c r="C22" s="35"/>
      <c r="D22" s="35"/>
      <c r="E22" s="35">
        <f>LEN('3'!I15)</f>
        <v>0</v>
      </c>
      <c r="F22" s="36"/>
      <c r="G22" s="36"/>
      <c r="H22" s="35"/>
      <c r="I22" s="35"/>
      <c r="J22" s="35"/>
      <c r="K22" s="35"/>
      <c r="L22" s="35"/>
      <c r="M22" s="35"/>
      <c r="N22" s="35"/>
      <c r="P22" s="35"/>
      <c r="Q22" s="35"/>
      <c r="R22" s="35">
        <v>91</v>
      </c>
      <c r="S22" s="35"/>
      <c r="T22" s="35"/>
      <c r="U22" s="35"/>
      <c r="V22" s="35"/>
      <c r="W22" s="35"/>
      <c r="X22" s="35"/>
      <c r="Y22" s="35"/>
      <c r="Z22" s="35"/>
      <c r="AA22" s="35"/>
      <c r="AC22" s="35">
        <f t="shared" si="0"/>
        <v>0</v>
      </c>
    </row>
    <row r="23" spans="1:29" x14ac:dyDescent="0.2">
      <c r="A23" s="34">
        <v>3</v>
      </c>
      <c r="B23" s="34">
        <v>95</v>
      </c>
      <c r="C23" s="35">
        <f>LEN('3'!G20)</f>
        <v>3</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186</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0</v>
      </c>
      <c r="F25" s="36"/>
      <c r="G25" s="36"/>
      <c r="H25" s="35"/>
      <c r="I25" s="35"/>
      <c r="J25" s="35"/>
      <c r="K25" s="35"/>
      <c r="L25" s="35"/>
      <c r="M25" s="35"/>
      <c r="N25" s="35"/>
      <c r="P25" s="35"/>
      <c r="Q25" s="35"/>
      <c r="R25" s="35">
        <v>91</v>
      </c>
      <c r="S25" s="35"/>
      <c r="T25" s="35"/>
      <c r="U25" s="35"/>
      <c r="V25" s="35"/>
      <c r="W25" s="35"/>
      <c r="X25" s="35"/>
      <c r="Y25" s="35"/>
      <c r="Z25" s="35"/>
      <c r="AA25" s="35"/>
      <c r="AC25" s="35">
        <f t="shared" si="0"/>
        <v>0</v>
      </c>
    </row>
    <row r="26" spans="1:29" x14ac:dyDescent="0.2">
      <c r="A26" s="34">
        <v>3</v>
      </c>
      <c r="B26" s="34">
        <v>97</v>
      </c>
      <c r="C26" s="35">
        <f>LEN('3'!B29)</f>
        <v>55</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1</v>
      </c>
    </row>
    <row r="27" spans="1:29" x14ac:dyDescent="0.2">
      <c r="A27" s="34">
        <v>3</v>
      </c>
      <c r="B27" s="33">
        <v>98</v>
      </c>
      <c r="C27" s="35"/>
      <c r="D27" s="35"/>
      <c r="E27" s="35">
        <f>LEN('3'!I33)</f>
        <v>0</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43</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0</v>
      </c>
      <c r="F30" s="36"/>
      <c r="G30" s="36"/>
      <c r="H30" s="35"/>
      <c r="I30" s="35"/>
      <c r="J30" s="35"/>
      <c r="K30" s="35"/>
      <c r="L30" s="35"/>
      <c r="M30" s="35"/>
      <c r="N30" s="35"/>
      <c r="P30" s="35"/>
      <c r="Q30" s="35"/>
      <c r="R30" s="35">
        <v>91</v>
      </c>
      <c r="S30" s="35"/>
      <c r="T30" s="35"/>
      <c r="U30" s="35"/>
      <c r="V30" s="35"/>
      <c r="W30" s="35"/>
      <c r="X30" s="35"/>
      <c r="Y30" s="35"/>
      <c r="Z30" s="35"/>
      <c r="AA30" s="35"/>
      <c r="AC30" s="35">
        <f t="shared" si="0"/>
        <v>0</v>
      </c>
    </row>
    <row r="31" spans="1:29" x14ac:dyDescent="0.2">
      <c r="A31" s="34">
        <v>4</v>
      </c>
      <c r="B31" s="34">
        <v>63</v>
      </c>
      <c r="C31" s="35"/>
      <c r="D31" s="35"/>
      <c r="E31" s="35">
        <f>LEN('4'!I15)</f>
        <v>0</v>
      </c>
      <c r="F31" s="36"/>
      <c r="G31" s="36"/>
      <c r="H31" s="35"/>
      <c r="I31" s="35"/>
      <c r="J31" s="35"/>
      <c r="K31" s="35"/>
      <c r="L31" s="35"/>
      <c r="M31" s="35"/>
      <c r="N31" s="35"/>
      <c r="P31" s="35"/>
      <c r="Q31" s="35"/>
      <c r="R31" s="35">
        <v>91</v>
      </c>
      <c r="S31" s="35"/>
      <c r="T31" s="35"/>
      <c r="U31" s="35"/>
      <c r="V31" s="35"/>
      <c r="W31" s="35"/>
      <c r="X31" s="35"/>
      <c r="Y31" s="35"/>
      <c r="Z31" s="35"/>
      <c r="AA31" s="35"/>
      <c r="AC31" s="35">
        <f t="shared" si="0"/>
        <v>0</v>
      </c>
    </row>
    <row r="32" spans="1:29" x14ac:dyDescent="0.2">
      <c r="A32" s="34">
        <v>4</v>
      </c>
      <c r="B32" s="34">
        <v>103</v>
      </c>
      <c r="C32" s="35">
        <f>LEN('4'!B19)</f>
        <v>31</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0</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0</v>
      </c>
      <c r="F35" s="36"/>
      <c r="G35" s="36"/>
      <c r="H35" s="35"/>
      <c r="I35" s="35"/>
      <c r="J35" s="35"/>
      <c r="K35" s="35"/>
      <c r="L35" s="35"/>
      <c r="M35" s="35"/>
      <c r="N35" s="35"/>
      <c r="P35" s="35"/>
      <c r="Q35" s="35"/>
      <c r="R35" s="35">
        <v>91</v>
      </c>
      <c r="S35" s="35"/>
      <c r="T35" s="35"/>
      <c r="U35" s="35"/>
      <c r="V35" s="35"/>
      <c r="W35" s="35"/>
      <c r="X35" s="35"/>
      <c r="Y35" s="35"/>
      <c r="Z35" s="35"/>
      <c r="AA35" s="35"/>
      <c r="AC35" s="35">
        <f t="shared" si="0"/>
        <v>0</v>
      </c>
    </row>
    <row r="36" spans="1:29" x14ac:dyDescent="0.2">
      <c r="A36" s="34">
        <v>5</v>
      </c>
      <c r="B36" s="34">
        <v>108</v>
      </c>
      <c r="C36" s="35">
        <f>LEN('5'!B21)</f>
        <v>52</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0</v>
      </c>
      <c r="F37" s="36"/>
      <c r="G37" s="36"/>
      <c r="H37" s="35"/>
      <c r="I37" s="35"/>
      <c r="J37" s="35"/>
      <c r="K37" s="35"/>
      <c r="L37" s="35"/>
      <c r="M37" s="35"/>
      <c r="N37" s="35"/>
      <c r="P37" s="35"/>
      <c r="Q37" s="35"/>
      <c r="R37" s="35">
        <v>91</v>
      </c>
      <c r="S37" s="35"/>
      <c r="T37" s="35"/>
      <c r="U37" s="35"/>
      <c r="V37" s="35"/>
      <c r="W37" s="35"/>
      <c r="X37" s="35"/>
      <c r="Y37" s="35"/>
      <c r="Z37" s="35"/>
      <c r="AA37" s="35"/>
      <c r="AC37" s="35">
        <f t="shared" si="0"/>
        <v>0</v>
      </c>
    </row>
    <row r="38" spans="1:29" x14ac:dyDescent="0.2">
      <c r="A38" s="34">
        <v>6</v>
      </c>
      <c r="B38" s="34">
        <v>66</v>
      </c>
      <c r="C38" s="35"/>
      <c r="D38" s="35"/>
      <c r="E38" s="35">
        <f>LEN('6'!I8)</f>
        <v>0</v>
      </c>
      <c r="F38" s="36"/>
      <c r="G38" s="36"/>
      <c r="H38" s="35"/>
      <c r="I38" s="35"/>
      <c r="J38" s="35"/>
      <c r="K38" s="35"/>
      <c r="L38" s="35"/>
      <c r="M38" s="35"/>
      <c r="N38" s="35"/>
      <c r="P38" s="35"/>
      <c r="Q38" s="35"/>
      <c r="R38" s="35">
        <v>91</v>
      </c>
      <c r="S38" s="35"/>
      <c r="T38" s="35"/>
      <c r="U38" s="35"/>
      <c r="V38" s="35"/>
      <c r="W38" s="35"/>
      <c r="X38" s="35"/>
      <c r="Y38" s="35"/>
      <c r="Z38" s="35"/>
      <c r="AA38" s="35"/>
      <c r="AC38" s="35">
        <f t="shared" si="0"/>
        <v>0</v>
      </c>
    </row>
    <row r="39" spans="1:29" x14ac:dyDescent="0.2">
      <c r="A39" s="34">
        <v>6</v>
      </c>
      <c r="B39" s="34">
        <v>110</v>
      </c>
      <c r="C39" s="35"/>
      <c r="D39" s="35"/>
      <c r="E39" s="35">
        <f>LEN('6'!I12)</f>
        <v>0</v>
      </c>
      <c r="F39" s="36"/>
      <c r="G39" s="36"/>
      <c r="H39" s="35"/>
      <c r="I39" s="35"/>
      <c r="J39" s="35"/>
      <c r="K39" s="35"/>
      <c r="L39" s="35"/>
      <c r="M39" s="35"/>
      <c r="N39" s="35"/>
      <c r="P39" s="35"/>
      <c r="Q39" s="35"/>
      <c r="R39" s="35">
        <v>91</v>
      </c>
      <c r="S39" s="35"/>
      <c r="T39" s="35"/>
      <c r="U39" s="35"/>
      <c r="V39" s="35"/>
      <c r="W39" s="35"/>
      <c r="X39" s="35"/>
      <c r="Y39" s="35"/>
      <c r="Z39" s="35"/>
      <c r="AA39" s="35"/>
      <c r="AC39" s="35">
        <f t="shared" si="0"/>
        <v>0</v>
      </c>
    </row>
    <row r="40" spans="1:29" x14ac:dyDescent="0.2">
      <c r="A40" s="34">
        <v>6</v>
      </c>
      <c r="B40" s="34">
        <v>111</v>
      </c>
      <c r="C40" s="35"/>
      <c r="D40" s="35"/>
      <c r="E40" s="35">
        <f>LEN('6'!I13)</f>
        <v>0</v>
      </c>
      <c r="F40" s="36"/>
      <c r="G40" s="36"/>
      <c r="H40" s="35"/>
      <c r="I40" s="35"/>
      <c r="J40" s="35"/>
      <c r="K40" s="35"/>
      <c r="L40" s="35"/>
      <c r="M40" s="35"/>
      <c r="N40" s="35"/>
      <c r="P40" s="35"/>
      <c r="Q40" s="35"/>
      <c r="R40" s="35">
        <v>91</v>
      </c>
      <c r="S40" s="35"/>
      <c r="T40" s="35"/>
      <c r="U40" s="35"/>
      <c r="V40" s="35"/>
      <c r="W40" s="35"/>
      <c r="X40" s="35"/>
      <c r="Y40" s="35"/>
      <c r="Z40" s="35"/>
      <c r="AA40" s="35"/>
      <c r="AC40" s="35">
        <f t="shared" si="0"/>
        <v>0</v>
      </c>
    </row>
    <row r="41" spans="1:29" x14ac:dyDescent="0.2">
      <c r="A41" s="34">
        <v>6</v>
      </c>
      <c r="B41" s="34">
        <v>112</v>
      </c>
      <c r="C41" s="35"/>
      <c r="D41" s="35"/>
      <c r="E41" s="35">
        <f>LEN('6'!I14)</f>
        <v>0</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27</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106</v>
      </c>
      <c r="F43" s="36"/>
      <c r="G43" s="36"/>
      <c r="H43" s="35"/>
      <c r="I43" s="35"/>
      <c r="J43" s="35"/>
      <c r="K43" s="35"/>
      <c r="L43" s="35"/>
      <c r="M43" s="35"/>
      <c r="N43" s="35"/>
      <c r="P43" s="35"/>
      <c r="Q43" s="35"/>
      <c r="R43" s="35">
        <v>91</v>
      </c>
      <c r="S43" s="35"/>
      <c r="T43" s="35"/>
      <c r="U43" s="35"/>
      <c r="V43" s="35"/>
      <c r="W43" s="35"/>
      <c r="X43" s="35"/>
      <c r="Y43" s="35"/>
      <c r="Z43" s="35"/>
      <c r="AA43" s="35"/>
      <c r="AC43" s="35">
        <f t="shared" si="0"/>
        <v>1</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0</v>
      </c>
      <c r="F45" s="36"/>
      <c r="G45" s="36"/>
      <c r="H45" s="35"/>
      <c r="I45" s="35"/>
      <c r="J45" s="35"/>
      <c r="K45" s="35"/>
      <c r="L45" s="35"/>
      <c r="M45" s="35"/>
      <c r="N45" s="35"/>
      <c r="P45" s="35"/>
      <c r="Q45" s="35"/>
      <c r="R45" s="35">
        <v>91</v>
      </c>
      <c r="S45" s="35"/>
      <c r="T45" s="35"/>
      <c r="U45" s="35"/>
      <c r="V45" s="35"/>
      <c r="W45" s="35"/>
      <c r="X45" s="35"/>
      <c r="Y45" s="35"/>
      <c r="Z45" s="35"/>
      <c r="AA45" s="35"/>
      <c r="AC45" s="35">
        <f t="shared" si="0"/>
        <v>0</v>
      </c>
    </row>
    <row r="46" spans="1:29" x14ac:dyDescent="0.2">
      <c r="A46" s="34">
        <v>6</v>
      </c>
      <c r="B46" s="34">
        <v>115</v>
      </c>
      <c r="C46" s="35">
        <f>LEN('6'!B35)</f>
        <v>53</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0</v>
      </c>
      <c r="F47" s="36"/>
      <c r="G47" s="36"/>
      <c r="H47" s="35"/>
      <c r="I47" s="35"/>
      <c r="J47" s="35"/>
      <c r="K47" s="35"/>
      <c r="L47" s="35"/>
      <c r="M47" s="35"/>
      <c r="N47" s="35"/>
      <c r="P47" s="35"/>
      <c r="Q47" s="35"/>
      <c r="R47" s="35">
        <v>91</v>
      </c>
      <c r="S47" s="35"/>
      <c r="T47" s="35"/>
      <c r="U47" s="35"/>
      <c r="V47" s="35"/>
      <c r="W47" s="35"/>
      <c r="X47" s="35"/>
      <c r="Y47" s="35"/>
      <c r="Z47" s="35"/>
      <c r="AA47" s="35"/>
      <c r="AC47" s="35">
        <f t="shared" si="0"/>
        <v>0</v>
      </c>
    </row>
    <row r="48" spans="1:29" x14ac:dyDescent="0.2">
      <c r="A48" s="34">
        <v>7</v>
      </c>
      <c r="B48" s="34">
        <v>116</v>
      </c>
      <c r="C48" s="35"/>
      <c r="D48" s="35"/>
      <c r="E48" s="35">
        <f>LEN('7'!I10)</f>
        <v>0</v>
      </c>
      <c r="F48" s="36"/>
      <c r="G48" s="36"/>
      <c r="H48" s="35"/>
      <c r="I48" s="35"/>
      <c r="J48" s="35"/>
      <c r="K48" s="35"/>
      <c r="L48" s="35"/>
      <c r="M48" s="35"/>
      <c r="N48" s="35"/>
      <c r="P48" s="35"/>
      <c r="Q48" s="35"/>
      <c r="R48" s="35">
        <v>91</v>
      </c>
      <c r="S48" s="35"/>
      <c r="T48" s="35"/>
      <c r="U48" s="35"/>
      <c r="V48" s="35"/>
      <c r="W48" s="35"/>
      <c r="X48" s="35"/>
      <c r="Y48" s="35"/>
      <c r="Z48" s="35"/>
      <c r="AA48" s="35"/>
      <c r="AC48" s="35">
        <f t="shared" si="0"/>
        <v>0</v>
      </c>
    </row>
    <row r="49" spans="1:29" x14ac:dyDescent="0.2">
      <c r="A49" s="34">
        <v>7</v>
      </c>
      <c r="B49" s="34">
        <v>117</v>
      </c>
      <c r="C49" s="35"/>
      <c r="D49" s="35"/>
      <c r="E49" s="35">
        <f>LEN('7'!I11)</f>
        <v>0</v>
      </c>
      <c r="F49" s="36"/>
      <c r="G49" s="36"/>
      <c r="H49" s="35"/>
      <c r="I49" s="35"/>
      <c r="J49" s="35"/>
      <c r="K49" s="35"/>
      <c r="L49" s="35"/>
      <c r="M49" s="35"/>
      <c r="N49" s="35"/>
      <c r="P49" s="35"/>
      <c r="Q49" s="35"/>
      <c r="R49" s="35">
        <v>91</v>
      </c>
      <c r="S49" s="35"/>
      <c r="T49" s="35"/>
      <c r="U49" s="35"/>
      <c r="V49" s="35"/>
      <c r="W49" s="35"/>
      <c r="X49" s="35"/>
      <c r="Y49" s="35"/>
      <c r="Z49" s="35"/>
      <c r="AA49" s="35"/>
      <c r="AC49" s="35">
        <f t="shared" si="0"/>
        <v>0</v>
      </c>
    </row>
    <row r="50" spans="1:29" x14ac:dyDescent="0.2">
      <c r="A50" s="34">
        <v>7</v>
      </c>
      <c r="B50" s="34">
        <v>118</v>
      </c>
      <c r="C50" s="35"/>
      <c r="D50" s="35"/>
      <c r="E50" s="35">
        <f>LEN('7'!G16)</f>
        <v>83</v>
      </c>
      <c r="F50" s="36"/>
      <c r="G50" s="36"/>
      <c r="H50" s="35"/>
      <c r="I50" s="35"/>
      <c r="J50" s="35"/>
      <c r="K50" s="35"/>
      <c r="L50" s="35"/>
      <c r="M50" s="35"/>
      <c r="N50" s="35"/>
      <c r="P50" s="35"/>
      <c r="Q50" s="35"/>
      <c r="R50" s="35">
        <v>12</v>
      </c>
      <c r="S50" s="35"/>
      <c r="T50" s="35"/>
      <c r="U50" s="35"/>
      <c r="V50" s="35"/>
      <c r="W50" s="35"/>
      <c r="X50" s="35"/>
      <c r="Y50" s="35"/>
      <c r="Z50" s="35"/>
      <c r="AA50" s="35"/>
      <c r="AC50" s="35">
        <f t="shared" si="0"/>
        <v>1</v>
      </c>
    </row>
    <row r="51" spans="1:29" x14ac:dyDescent="0.2">
      <c r="A51" s="34">
        <v>7</v>
      </c>
      <c r="B51" s="34">
        <v>119</v>
      </c>
      <c r="C51" s="35"/>
      <c r="D51" s="35"/>
      <c r="E51" s="35">
        <f>LEN('7'!G17)</f>
        <v>48</v>
      </c>
      <c r="F51" s="36"/>
      <c r="G51" s="36"/>
      <c r="H51" s="35"/>
      <c r="I51" s="35"/>
      <c r="J51" s="35"/>
      <c r="K51" s="35"/>
      <c r="L51" s="35"/>
      <c r="M51" s="35"/>
      <c r="N51" s="35"/>
      <c r="P51" s="35"/>
      <c r="Q51" s="35"/>
      <c r="R51" s="35">
        <v>12</v>
      </c>
      <c r="S51" s="35"/>
      <c r="T51" s="35"/>
      <c r="U51" s="35"/>
      <c r="V51" s="35"/>
      <c r="W51" s="35"/>
      <c r="X51" s="35"/>
      <c r="Y51" s="35"/>
      <c r="Z51" s="35"/>
      <c r="AA51" s="35"/>
      <c r="AC51" s="35">
        <f t="shared" si="0"/>
        <v>1</v>
      </c>
    </row>
    <row r="52" spans="1:29" x14ac:dyDescent="0.2">
      <c r="A52" s="34">
        <v>7</v>
      </c>
      <c r="B52" s="34">
        <v>120</v>
      </c>
      <c r="C52" s="35"/>
      <c r="D52" s="35"/>
      <c r="E52" s="35">
        <f>LEN('7'!G18)</f>
        <v>75</v>
      </c>
      <c r="F52" s="36"/>
      <c r="G52" s="36"/>
      <c r="H52" s="35"/>
      <c r="I52" s="35"/>
      <c r="J52" s="35"/>
      <c r="K52" s="35"/>
      <c r="L52" s="35"/>
      <c r="M52" s="35"/>
      <c r="N52" s="35"/>
      <c r="P52" s="35"/>
      <c r="Q52" s="35"/>
      <c r="R52" s="35">
        <v>12</v>
      </c>
      <c r="S52" s="35"/>
      <c r="T52" s="35"/>
      <c r="U52" s="35"/>
      <c r="V52" s="35"/>
      <c r="W52" s="35"/>
      <c r="X52" s="35"/>
      <c r="Y52" s="35"/>
      <c r="Z52" s="35"/>
      <c r="AA52" s="35"/>
      <c r="AC52" s="35">
        <f t="shared" si="0"/>
        <v>1</v>
      </c>
    </row>
    <row r="53" spans="1:29" x14ac:dyDescent="0.2">
      <c r="A53" s="34">
        <v>7</v>
      </c>
      <c r="B53" s="34">
        <v>121</v>
      </c>
      <c r="C53" s="35"/>
      <c r="D53" s="35"/>
      <c r="E53" s="35">
        <f>LEN('7'!G19)</f>
        <v>75</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33</v>
      </c>
      <c r="F54" s="36"/>
      <c r="G54" s="36"/>
      <c r="H54" s="35"/>
      <c r="I54" s="35"/>
      <c r="J54" s="35"/>
      <c r="K54" s="35"/>
      <c r="L54" s="35"/>
      <c r="M54" s="35"/>
      <c r="N54" s="35"/>
      <c r="P54" s="35"/>
      <c r="Q54" s="35"/>
      <c r="R54" s="35">
        <v>12</v>
      </c>
      <c r="S54" s="35"/>
      <c r="T54" s="35"/>
      <c r="U54" s="35"/>
      <c r="V54" s="35"/>
      <c r="W54" s="35"/>
      <c r="X54" s="35"/>
      <c r="Y54" s="35"/>
      <c r="Z54" s="35"/>
      <c r="AA54" s="35"/>
      <c r="AC54" s="35">
        <f t="shared" si="0"/>
        <v>1</v>
      </c>
    </row>
    <row r="55" spans="1:29" x14ac:dyDescent="0.2">
      <c r="A55" s="34">
        <v>7</v>
      </c>
      <c r="B55" s="34">
        <v>123</v>
      </c>
      <c r="C55" s="35"/>
      <c r="D55" s="35"/>
      <c r="E55" s="35">
        <f>LEN('7'!G21)</f>
        <v>33</v>
      </c>
      <c r="F55" s="36"/>
      <c r="G55" s="36"/>
      <c r="H55" s="35"/>
      <c r="I55" s="35"/>
      <c r="J55" s="35"/>
      <c r="K55" s="35"/>
      <c r="L55" s="35"/>
      <c r="M55" s="35"/>
      <c r="N55" s="35"/>
      <c r="P55" s="35"/>
      <c r="Q55" s="35"/>
      <c r="R55" s="35">
        <v>12</v>
      </c>
      <c r="S55" s="35"/>
      <c r="T55" s="35"/>
      <c r="U55" s="35"/>
      <c r="V55" s="35"/>
      <c r="W55" s="35"/>
      <c r="X55" s="35"/>
      <c r="Y55" s="35"/>
      <c r="Z55" s="35"/>
      <c r="AA55" s="35"/>
      <c r="AC55" s="35">
        <f t="shared" si="0"/>
        <v>1</v>
      </c>
    </row>
    <row r="56" spans="1:29" x14ac:dyDescent="0.2">
      <c r="A56" s="34">
        <v>7</v>
      </c>
      <c r="B56" s="34">
        <v>124</v>
      </c>
      <c r="C56" s="35"/>
      <c r="D56" s="35"/>
      <c r="E56" s="35">
        <f>LEN('7'!G22)</f>
        <v>33</v>
      </c>
      <c r="F56" s="36"/>
      <c r="G56" s="36"/>
      <c r="H56" s="35"/>
      <c r="I56" s="35"/>
      <c r="J56" s="35"/>
      <c r="K56" s="35"/>
      <c r="L56" s="35"/>
      <c r="M56" s="35"/>
      <c r="N56" s="35"/>
      <c r="P56" s="35"/>
      <c r="Q56" s="35"/>
      <c r="R56" s="35">
        <v>12</v>
      </c>
      <c r="S56" s="35"/>
      <c r="T56" s="35"/>
      <c r="U56" s="35"/>
      <c r="V56" s="35"/>
      <c r="W56" s="35"/>
      <c r="X56" s="35"/>
      <c r="Y56" s="35"/>
      <c r="Z56" s="35"/>
      <c r="AA56" s="35"/>
      <c r="AC56" s="35">
        <f t="shared" si="0"/>
        <v>1</v>
      </c>
    </row>
    <row r="57" spans="1:29" x14ac:dyDescent="0.2">
      <c r="A57" s="34">
        <v>7</v>
      </c>
      <c r="B57" s="34">
        <v>70</v>
      </c>
      <c r="C57" s="35"/>
      <c r="D57" s="35"/>
      <c r="E57" s="35">
        <f>LEN('7'!I33)</f>
        <v>20</v>
      </c>
      <c r="F57" s="36"/>
      <c r="G57" s="36"/>
      <c r="H57" s="35"/>
      <c r="I57" s="35"/>
      <c r="J57" s="35"/>
      <c r="K57" s="35"/>
      <c r="L57" s="35"/>
      <c r="M57" s="35"/>
      <c r="N57" s="35"/>
      <c r="P57" s="35"/>
      <c r="Q57" s="35"/>
      <c r="R57" s="35">
        <v>91</v>
      </c>
      <c r="S57" s="35"/>
      <c r="T57" s="35"/>
      <c r="U57" s="35"/>
      <c r="V57" s="35"/>
      <c r="W57" s="35"/>
      <c r="X57" s="35"/>
      <c r="Y57" s="35"/>
      <c r="Z57" s="35"/>
      <c r="AA57" s="35"/>
      <c r="AC57" s="35">
        <f t="shared" si="0"/>
        <v>0</v>
      </c>
    </row>
    <row r="58" spans="1:29" x14ac:dyDescent="0.2">
      <c r="A58" s="34">
        <v>7</v>
      </c>
      <c r="B58" s="34">
        <v>127</v>
      </c>
      <c r="C58" s="35">
        <f>LEN('7'!B37)</f>
        <v>0</v>
      </c>
      <c r="D58" s="35">
        <f>LEN('7'!G37)</f>
        <v>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0</v>
      </c>
      <c r="F60" s="36"/>
      <c r="G60" s="36"/>
      <c r="H60" s="35"/>
      <c r="I60" s="35"/>
      <c r="J60" s="35"/>
      <c r="K60" s="35"/>
      <c r="L60" s="35"/>
      <c r="M60" s="35"/>
      <c r="N60" s="35"/>
      <c r="P60" s="35"/>
      <c r="Q60" s="35"/>
      <c r="R60" s="35">
        <v>91</v>
      </c>
      <c r="S60" s="35"/>
      <c r="T60" s="35"/>
      <c r="U60" s="35"/>
      <c r="V60" s="35"/>
      <c r="W60" s="35"/>
      <c r="X60" s="35"/>
      <c r="Y60" s="35"/>
      <c r="Z60" s="35"/>
      <c r="AA60" s="35"/>
      <c r="AC60" s="35">
        <f t="shared" si="0"/>
        <v>0</v>
      </c>
    </row>
    <row r="61" spans="1:29" x14ac:dyDescent="0.2">
      <c r="A61" s="34">
        <v>7</v>
      </c>
      <c r="B61" s="34">
        <v>72</v>
      </c>
      <c r="C61" s="35"/>
      <c r="D61" s="35"/>
      <c r="E61" s="35">
        <f>LEN('7'!I46)</f>
        <v>0</v>
      </c>
      <c r="F61" s="36"/>
      <c r="G61" s="36"/>
      <c r="H61" s="35"/>
      <c r="I61" s="35"/>
      <c r="J61" s="35"/>
      <c r="K61" s="35"/>
      <c r="L61" s="35"/>
      <c r="M61" s="35"/>
      <c r="N61" s="35"/>
      <c r="P61" s="35"/>
      <c r="Q61" s="35"/>
      <c r="R61" s="35">
        <v>91</v>
      </c>
      <c r="S61" s="35"/>
      <c r="T61" s="35"/>
      <c r="U61" s="35"/>
      <c r="V61" s="35"/>
      <c r="W61" s="35"/>
      <c r="X61" s="35"/>
      <c r="Y61" s="35"/>
      <c r="Z61" s="35"/>
      <c r="AA61" s="35"/>
      <c r="AC61" s="35">
        <f t="shared" si="0"/>
        <v>0</v>
      </c>
    </row>
    <row r="62" spans="1:29" x14ac:dyDescent="0.2">
      <c r="A62" s="34">
        <v>7</v>
      </c>
      <c r="B62" s="34">
        <v>73</v>
      </c>
      <c r="C62" s="35"/>
      <c r="D62" s="35"/>
      <c r="E62" s="35">
        <f>LEN('7'!I69)</f>
        <v>0</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0</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6</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0</v>
      </c>
      <c r="F65" s="36"/>
      <c r="G65" s="36"/>
      <c r="H65" s="35"/>
      <c r="I65" s="35"/>
      <c r="J65" s="35"/>
      <c r="K65" s="35"/>
      <c r="L65" s="35"/>
      <c r="M65" s="35"/>
      <c r="N65" s="35"/>
      <c r="P65" s="35"/>
      <c r="Q65" s="35"/>
      <c r="R65" s="35">
        <v>91</v>
      </c>
      <c r="S65" s="35"/>
      <c r="T65" s="35"/>
      <c r="U65" s="35"/>
      <c r="V65" s="35"/>
      <c r="W65" s="35"/>
      <c r="X65" s="35"/>
      <c r="Y65" s="35"/>
      <c r="Z65" s="35"/>
      <c r="AA65" s="35"/>
      <c r="AC65" s="35">
        <f t="shared" si="0"/>
        <v>0</v>
      </c>
    </row>
    <row r="66" spans="1:29" x14ac:dyDescent="0.2">
      <c r="A66" s="34">
        <v>7</v>
      </c>
      <c r="B66" s="34">
        <v>141</v>
      </c>
      <c r="C66" s="35">
        <f>LEN('7'!B84)</f>
        <v>40</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0</v>
      </c>
      <c r="F67" s="36"/>
      <c r="G67" s="36"/>
      <c r="H67" s="35"/>
      <c r="I67" s="35"/>
      <c r="J67" s="35"/>
      <c r="K67" s="35"/>
      <c r="L67" s="35"/>
      <c r="M67" s="35"/>
      <c r="N67" s="35"/>
      <c r="P67" s="35"/>
      <c r="Q67" s="35"/>
      <c r="R67" s="35">
        <v>91</v>
      </c>
      <c r="S67" s="35"/>
      <c r="T67" s="35"/>
      <c r="U67" s="35"/>
      <c r="V67" s="35"/>
      <c r="W67" s="35"/>
      <c r="X67" s="35"/>
      <c r="Y67" s="35"/>
      <c r="Z67" s="35"/>
      <c r="AA67" s="35"/>
      <c r="AC67" s="35">
        <f t="shared" si="0"/>
        <v>0</v>
      </c>
    </row>
    <row r="68" spans="1:29" x14ac:dyDescent="0.2">
      <c r="A68" s="34">
        <v>7</v>
      </c>
      <c r="B68" s="34">
        <v>149</v>
      </c>
      <c r="C68" s="35"/>
      <c r="D68" s="35"/>
      <c r="E68" s="35">
        <f>LEN('7'!I91)</f>
        <v>0</v>
      </c>
      <c r="F68" s="36"/>
      <c r="G68" s="36"/>
      <c r="H68" s="35"/>
      <c r="I68" s="35"/>
      <c r="J68" s="35"/>
      <c r="K68" s="35"/>
      <c r="L68" s="35"/>
      <c r="M68" s="35"/>
      <c r="N68" s="35"/>
      <c r="P68" s="35"/>
      <c r="Q68" s="35"/>
      <c r="R68" s="35">
        <v>91</v>
      </c>
      <c r="S68" s="35"/>
      <c r="T68" s="35"/>
      <c r="U68" s="35"/>
      <c r="V68" s="35"/>
      <c r="W68" s="35"/>
      <c r="X68" s="35"/>
      <c r="Y68" s="35"/>
      <c r="Z68" s="35"/>
      <c r="AA68" s="35"/>
      <c r="AC68" s="35">
        <f t="shared" si="0"/>
        <v>0</v>
      </c>
    </row>
    <row r="69" spans="1:29" x14ac:dyDescent="0.2">
      <c r="A69" s="34">
        <v>7</v>
      </c>
      <c r="B69" s="34">
        <v>143</v>
      </c>
      <c r="C69" s="35">
        <f>LEN('7'!B96)</f>
        <v>74</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0</v>
      </c>
      <c r="F70" s="36"/>
      <c r="G70" s="36"/>
      <c r="H70" s="35"/>
      <c r="I70" s="35"/>
      <c r="J70" s="35"/>
      <c r="K70" s="35"/>
      <c r="L70" s="35"/>
      <c r="M70" s="35"/>
      <c r="N70" s="35"/>
      <c r="P70" s="35"/>
      <c r="Q70" s="35"/>
      <c r="R70" s="35">
        <v>91</v>
      </c>
      <c r="S70" s="35"/>
      <c r="T70" s="35"/>
      <c r="U70" s="35"/>
      <c r="V70" s="35"/>
      <c r="W70" s="35"/>
      <c r="X70" s="35"/>
      <c r="Y70" s="35"/>
      <c r="Z70" s="35"/>
      <c r="AA70" s="35"/>
      <c r="AC70" s="35">
        <f t="shared" si="0"/>
        <v>0</v>
      </c>
    </row>
    <row r="71" spans="1:29" x14ac:dyDescent="0.2">
      <c r="A71" s="34">
        <v>8</v>
      </c>
      <c r="B71" s="34">
        <v>76</v>
      </c>
      <c r="C71" s="35"/>
      <c r="D71" s="35"/>
      <c r="E71" s="35">
        <f>LEN('8'!I7)</f>
        <v>0</v>
      </c>
      <c r="F71" s="36"/>
      <c r="G71" s="36"/>
      <c r="H71" s="35"/>
      <c r="I71" s="35"/>
      <c r="J71" s="35"/>
      <c r="K71" s="35"/>
      <c r="L71" s="35"/>
      <c r="M71" s="35"/>
      <c r="N71" s="35"/>
      <c r="P71" s="35"/>
      <c r="Q71" s="35"/>
      <c r="R71" s="35">
        <v>91</v>
      </c>
      <c r="S71" s="35"/>
      <c r="T71" s="35"/>
      <c r="U71" s="35"/>
      <c r="V71" s="35"/>
      <c r="W71" s="35"/>
      <c r="X71" s="35"/>
      <c r="Y71" s="35"/>
      <c r="Z71" s="35"/>
      <c r="AA71" s="35"/>
      <c r="AC71" s="35">
        <f t="shared" si="0"/>
        <v>0</v>
      </c>
    </row>
    <row r="72" spans="1:29" x14ac:dyDescent="0.2">
      <c r="A72" s="34">
        <v>8</v>
      </c>
      <c r="B72" s="34">
        <v>144</v>
      </c>
      <c r="C72" s="35">
        <f>LEN('8'!B11)</f>
        <v>46</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0</v>
      </c>
    </row>
    <row r="73" spans="1:29" x14ac:dyDescent="0.2">
      <c r="A73" s="34">
        <v>8</v>
      </c>
      <c r="B73" s="34">
        <v>145</v>
      </c>
      <c r="C73" s="35"/>
      <c r="D73" s="35"/>
      <c r="E73" s="35">
        <f>LEN('8'!I16)</f>
        <v>0</v>
      </c>
      <c r="F73" s="36"/>
      <c r="G73" s="36"/>
      <c r="H73" s="35"/>
      <c r="I73" s="35"/>
      <c r="J73" s="35"/>
      <c r="K73" s="35"/>
      <c r="L73" s="35"/>
      <c r="M73" s="35"/>
      <c r="N73" s="35"/>
      <c r="P73" s="35"/>
      <c r="Q73" s="35"/>
      <c r="R73" s="35">
        <v>91</v>
      </c>
      <c r="S73" s="35"/>
      <c r="T73" s="35"/>
      <c r="U73" s="35"/>
      <c r="V73" s="35"/>
      <c r="W73" s="35"/>
      <c r="X73" s="35"/>
      <c r="Y73" s="35"/>
      <c r="Z73" s="35"/>
      <c r="AA73" s="35"/>
      <c r="AC73" s="35">
        <f t="shared" si="0"/>
        <v>0</v>
      </c>
    </row>
    <row r="74" spans="1:29" x14ac:dyDescent="0.2">
      <c r="A74" s="34">
        <v>8</v>
      </c>
      <c r="B74" s="34">
        <v>146</v>
      </c>
      <c r="C74" s="35"/>
      <c r="D74" s="35"/>
      <c r="E74" s="35">
        <f>LEN('8'!I17)</f>
        <v>0</v>
      </c>
      <c r="F74" s="36"/>
      <c r="G74" s="36"/>
      <c r="H74" s="35"/>
      <c r="I74" s="35"/>
      <c r="J74" s="35"/>
      <c r="K74" s="35"/>
      <c r="L74" s="35"/>
      <c r="M74" s="35"/>
      <c r="N74" s="35"/>
      <c r="P74" s="35"/>
      <c r="Q74" s="35"/>
      <c r="R74" s="35">
        <v>91</v>
      </c>
      <c r="S74" s="35"/>
      <c r="T74" s="35"/>
      <c r="U74" s="35"/>
      <c r="V74" s="35"/>
      <c r="W74" s="35"/>
      <c r="X74" s="35"/>
      <c r="Y74" s="35"/>
      <c r="Z74" s="35"/>
      <c r="AA74" s="35"/>
      <c r="AC74" s="35">
        <f t="shared" si="0"/>
        <v>0</v>
      </c>
    </row>
    <row r="75" spans="1:29" x14ac:dyDescent="0.2">
      <c r="A75" s="34">
        <v>9</v>
      </c>
      <c r="B75" s="34">
        <v>68</v>
      </c>
      <c r="C75" s="35"/>
      <c r="D75" s="35"/>
      <c r="E75" s="35">
        <f>LEN('9'!I6)</f>
        <v>0</v>
      </c>
      <c r="F75" s="36"/>
      <c r="G75" s="36"/>
      <c r="H75" s="35"/>
      <c r="I75" s="35"/>
      <c r="J75" s="35"/>
      <c r="K75" s="35"/>
      <c r="L75" s="35"/>
      <c r="M75" s="35"/>
      <c r="N75" s="35"/>
      <c r="P75" s="35"/>
      <c r="Q75" s="35"/>
      <c r="R75" s="35">
        <v>91</v>
      </c>
      <c r="S75" s="35"/>
      <c r="T75" s="35"/>
      <c r="U75" s="35"/>
      <c r="V75" s="35"/>
      <c r="W75" s="35"/>
      <c r="X75" s="35"/>
      <c r="Y75" s="35"/>
      <c r="Z75" s="35"/>
      <c r="AA75" s="35"/>
      <c r="AC75" s="35">
        <f t="shared" si="0"/>
        <v>0</v>
      </c>
    </row>
    <row r="76" spans="1:29" x14ac:dyDescent="0.2">
      <c r="A76" s="34">
        <v>9</v>
      </c>
      <c r="B76" s="34">
        <v>147</v>
      </c>
      <c r="C76" s="35">
        <f>LEN('9'!B10)</f>
        <v>111</v>
      </c>
      <c r="D76" s="35">
        <f>LEN('9'!G10)</f>
        <v>50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152</v>
      </c>
      <c r="F77" s="36"/>
      <c r="G77" s="36"/>
      <c r="H77" s="35"/>
      <c r="I77" s="35"/>
      <c r="J77" s="35"/>
      <c r="K77" s="35"/>
      <c r="L77" s="35"/>
      <c r="M77" s="35"/>
      <c r="N77" s="35"/>
      <c r="P77" s="35"/>
      <c r="Q77" s="35"/>
      <c r="R77" s="35">
        <v>91</v>
      </c>
      <c r="S77" s="35"/>
      <c r="T77" s="35"/>
      <c r="U77" s="35"/>
      <c r="V77" s="35"/>
      <c r="W77" s="35"/>
      <c r="X77" s="35"/>
      <c r="Y77" s="35"/>
      <c r="Z77" s="35"/>
      <c r="AA77" s="35"/>
      <c r="AC77" s="35">
        <f t="shared" si="0"/>
        <v>1</v>
      </c>
    </row>
    <row r="78" spans="1:29" s="38" customFormat="1" x14ac:dyDescent="0.2">
      <c r="A78" s="37">
        <v>9</v>
      </c>
      <c r="B78" s="37">
        <v>148</v>
      </c>
      <c r="C78" s="35">
        <f>LEN('9'!B17)</f>
        <v>0</v>
      </c>
      <c r="D78" s="35">
        <f>LEN('9'!G17)</f>
        <v>0</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5703125" customWidth="1"/>
    <col min="3" max="3" width="15.5703125" bestFit="1" customWidth="1"/>
    <col min="4" max="4" width="21" bestFit="1" customWidth="1"/>
    <col min="5" max="5" width="16.5703125" bestFit="1" customWidth="1"/>
    <col min="6" max="6" width="14.42578125" bestFit="1" customWidth="1"/>
    <col min="7" max="7" width="17.140625" customWidth="1"/>
    <col min="8" max="8" width="20.570312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opLeftCell="A23" zoomScaleSheetLayoutView="100" workbookViewId="0">
      <selection activeCell="B21" sqref="B21:F21"/>
    </sheetView>
  </sheetViews>
  <sheetFormatPr baseColWidth="10" defaultColWidth="11.42578125" defaultRowHeight="15" x14ac:dyDescent="0.25"/>
  <cols>
    <col min="1" max="1" width="3" style="60" customWidth="1"/>
    <col min="2" max="2" width="3.42578125" style="78" customWidth="1"/>
    <col min="3" max="3" width="26.42578125" style="78" customWidth="1"/>
    <col min="4" max="4" width="6" style="78" customWidth="1"/>
    <col min="5" max="5" width="6.42578125" style="78" customWidth="1"/>
    <col min="6" max="6" width="7.140625" style="78" customWidth="1"/>
    <col min="7" max="8" width="5" style="78" customWidth="1"/>
    <col min="9" max="9" width="6.140625" style="78" customWidth="1"/>
    <col min="10" max="10" width="20.42578125" style="78" customWidth="1"/>
    <col min="11" max="12" width="11.42578125" style="60"/>
    <col min="13" max="13" width="50.42578125" style="60" customWidth="1"/>
    <col min="14" max="18" width="2" style="75" customWidth="1"/>
    <col min="19" max="19" width="9.140625" style="140" customWidth="1"/>
    <col min="20" max="21" width="11.42578125" style="30"/>
    <col min="22" max="22" width="11.42578125" style="39"/>
    <col min="23" max="24" width="11.42578125" style="30"/>
    <col min="25" max="16384" width="11.42578125" style="60"/>
  </cols>
  <sheetData>
    <row r="1" spans="1:24" x14ac:dyDescent="0.25">
      <c r="S1" s="140"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2"/>
      <c r="W2" s="141"/>
      <c r="X2" s="141"/>
    </row>
    <row r="3" spans="1:24" ht="18" customHeight="1" x14ac:dyDescent="0.25">
      <c r="B3" s="189" t="s">
        <v>164</v>
      </c>
      <c r="C3" s="189"/>
      <c r="D3" s="189"/>
      <c r="E3" s="189"/>
      <c r="F3" s="189"/>
      <c r="G3" s="189"/>
      <c r="H3" s="189"/>
      <c r="I3" s="189"/>
      <c r="J3" s="189"/>
      <c r="U3" s="30">
        <f>SUM(V:V)</f>
        <v>0</v>
      </c>
    </row>
    <row r="4" spans="1:24" x14ac:dyDescent="0.25">
      <c r="B4" s="80" t="s">
        <v>59</v>
      </c>
    </row>
    <row r="5" spans="1:24" ht="15.75" x14ac:dyDescent="0.25">
      <c r="B5" s="81"/>
      <c r="M5" s="70" t="s">
        <v>7</v>
      </c>
    </row>
    <row r="6" spans="1:24" x14ac:dyDescent="0.25">
      <c r="B6" s="82" t="s">
        <v>73</v>
      </c>
      <c r="G6" s="83" t="s">
        <v>74</v>
      </c>
      <c r="H6" s="83" t="s">
        <v>61</v>
      </c>
      <c r="I6" s="190" t="s">
        <v>4</v>
      </c>
      <c r="J6" s="191"/>
      <c r="L6" s="15" t="s">
        <v>11</v>
      </c>
    </row>
    <row r="7" spans="1:24" ht="48" customHeight="1" x14ac:dyDescent="0.25">
      <c r="B7" s="184" t="s">
        <v>60</v>
      </c>
      <c r="C7" s="184"/>
      <c r="D7" s="184"/>
      <c r="E7" s="184"/>
      <c r="F7" s="184"/>
      <c r="G7" s="72" t="s">
        <v>12</v>
      </c>
      <c r="H7" s="72"/>
      <c r="I7" s="192"/>
      <c r="J7" s="193"/>
      <c r="L7" s="14" t="str">
        <f>CONCATENATE("(",LEN(I7),")")</f>
        <v>(0)</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0">
        <v>54</v>
      </c>
      <c r="U7" s="141"/>
      <c r="V7" s="141">
        <f>IF(OR(AND(G7="", H7&lt;&gt;"", I7&lt;&gt;""), AND(G7&lt;&gt;"", H7="")), 0, 1)</f>
        <v>0</v>
      </c>
    </row>
    <row r="8" spans="1:24" x14ac:dyDescent="0.25">
      <c r="B8" s="84"/>
    </row>
    <row r="9" spans="1:24" ht="48.75" customHeight="1" x14ac:dyDescent="0.25">
      <c r="B9" s="194" t="s">
        <v>158</v>
      </c>
      <c r="C9" s="194"/>
      <c r="D9" s="194"/>
      <c r="E9" s="194"/>
      <c r="F9" s="194"/>
      <c r="G9" s="194"/>
      <c r="H9" s="194"/>
      <c r="I9" s="194"/>
      <c r="J9" s="194"/>
    </row>
    <row r="10" spans="1:24" ht="25.5" customHeight="1" x14ac:dyDescent="0.25">
      <c r="B10" s="198" t="s">
        <v>100</v>
      </c>
      <c r="C10" s="198"/>
      <c r="D10" s="198" t="s">
        <v>75</v>
      </c>
      <c r="E10" s="198"/>
      <c r="F10" s="198"/>
      <c r="G10" s="198"/>
      <c r="H10" s="195" t="s">
        <v>157</v>
      </c>
      <c r="I10" s="196"/>
      <c r="J10" s="197"/>
    </row>
    <row r="11" spans="1:24" x14ac:dyDescent="0.25">
      <c r="B11" s="204" t="s">
        <v>277</v>
      </c>
      <c r="C11" s="205"/>
      <c r="D11" s="199">
        <v>43495</v>
      </c>
      <c r="E11" s="202"/>
      <c r="F11" s="202"/>
      <c r="G11" s="203"/>
      <c r="H11" s="199">
        <v>43495</v>
      </c>
      <c r="I11" s="200"/>
      <c r="J11" s="201"/>
      <c r="M11" s="77"/>
      <c r="S11" s="140">
        <v>79</v>
      </c>
    </row>
    <row r="12" spans="1:24" x14ac:dyDescent="0.25">
      <c r="B12" s="85"/>
      <c r="C12" s="86"/>
    </row>
    <row r="13" spans="1:24" x14ac:dyDescent="0.25">
      <c r="B13" s="206" t="s">
        <v>159</v>
      </c>
      <c r="C13" s="206"/>
      <c r="D13" s="206"/>
      <c r="E13" s="206"/>
      <c r="F13" s="206"/>
      <c r="G13" s="206"/>
      <c r="H13" s="206"/>
      <c r="I13" s="206"/>
      <c r="J13" s="206"/>
    </row>
    <row r="14" spans="1:24" x14ac:dyDescent="0.25">
      <c r="B14" s="87"/>
      <c r="G14" s="83" t="s">
        <v>74</v>
      </c>
      <c r="H14" s="83" t="s">
        <v>61</v>
      </c>
      <c r="I14" s="190" t="s">
        <v>4</v>
      </c>
      <c r="J14" s="191"/>
      <c r="L14" s="15" t="s">
        <v>11</v>
      </c>
    </row>
    <row r="15" spans="1:24" ht="30" customHeight="1" x14ac:dyDescent="0.25">
      <c r="B15" s="184" t="s">
        <v>76</v>
      </c>
      <c r="C15" s="184"/>
      <c r="D15" s="184"/>
      <c r="E15" s="184"/>
      <c r="F15" s="184"/>
      <c r="G15" s="72" t="s">
        <v>12</v>
      </c>
      <c r="H15" s="72"/>
      <c r="I15" s="186"/>
      <c r="J15" s="187"/>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0">
        <v>80</v>
      </c>
      <c r="V15" s="143"/>
    </row>
    <row r="16" spans="1:24" ht="56.25" customHeight="1" x14ac:dyDescent="0.25">
      <c r="B16" s="184" t="s">
        <v>160</v>
      </c>
      <c r="C16" s="184"/>
      <c r="D16" s="184"/>
      <c r="E16" s="184"/>
      <c r="F16" s="184"/>
      <c r="G16" s="72" t="s">
        <v>12</v>
      </c>
      <c r="H16" s="72"/>
      <c r="I16" s="186"/>
      <c r="J16" s="187"/>
      <c r="L16" s="14" t="str">
        <f>CONCATENATE("(",LEN(I16),")")</f>
        <v>(0)</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0">
        <v>81</v>
      </c>
      <c r="V16" s="143"/>
    </row>
    <row r="17" spans="2:22" ht="53.25" customHeight="1" x14ac:dyDescent="0.25">
      <c r="B17" s="184" t="s">
        <v>77</v>
      </c>
      <c r="C17" s="184"/>
      <c r="D17" s="184"/>
      <c r="E17" s="184"/>
      <c r="F17" s="184"/>
      <c r="G17" s="72" t="s">
        <v>12</v>
      </c>
      <c r="H17" s="72"/>
      <c r="I17" s="186"/>
      <c r="J17" s="187"/>
      <c r="L17" s="14" t="str">
        <f>CONCATENATE("(",LEN(I17),")")</f>
        <v>(0)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0">
        <v>82</v>
      </c>
      <c r="V17" s="143"/>
    </row>
    <row r="18" spans="2:22" ht="50.25" customHeight="1" x14ac:dyDescent="0.25">
      <c r="B18" s="188" t="s">
        <v>232</v>
      </c>
      <c r="C18" s="188"/>
      <c r="D18" s="188"/>
      <c r="E18" s="188"/>
      <c r="F18" s="188"/>
      <c r="G18" s="188"/>
      <c r="H18" s="188"/>
      <c r="I18" s="188"/>
      <c r="J18" s="188"/>
    </row>
    <row r="19" spans="2:22" x14ac:dyDescent="0.25">
      <c r="B19" s="88"/>
      <c r="C19" s="86"/>
    </row>
    <row r="20" spans="2:22" x14ac:dyDescent="0.25">
      <c r="B20" s="82" t="s">
        <v>78</v>
      </c>
      <c r="G20" s="83" t="s">
        <v>74</v>
      </c>
      <c r="H20" s="83" t="s">
        <v>61</v>
      </c>
      <c r="I20" s="190" t="s">
        <v>4</v>
      </c>
      <c r="J20" s="191"/>
      <c r="L20" s="15" t="s">
        <v>11</v>
      </c>
    </row>
    <row r="21" spans="2:22" ht="80.25" customHeight="1" x14ac:dyDescent="0.25">
      <c r="B21" s="184" t="s">
        <v>161</v>
      </c>
      <c r="C21" s="184"/>
      <c r="D21" s="184"/>
      <c r="E21" s="184"/>
      <c r="F21" s="184"/>
      <c r="G21" s="72"/>
      <c r="H21" s="72" t="s">
        <v>12</v>
      </c>
      <c r="I21" s="186" t="s">
        <v>278</v>
      </c>
      <c r="J21" s="187"/>
      <c r="L21" s="14" t="str">
        <f>CONCATENATE("(",LEN(I21),")")</f>
        <v>(297)</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0">
        <v>55</v>
      </c>
      <c r="V21" s="141">
        <f>IF(OR(AND(G21="", H21&lt;&gt;"", I21&lt;&gt;""), AND(G21&lt;&gt;"", H21="")), 0, 1)</f>
        <v>0</v>
      </c>
    </row>
    <row r="22" spans="2:22" ht="74.25" customHeight="1" x14ac:dyDescent="0.25">
      <c r="B22" s="188" t="s">
        <v>233</v>
      </c>
      <c r="C22" s="188"/>
      <c r="D22" s="188"/>
      <c r="E22" s="188"/>
      <c r="F22" s="188"/>
      <c r="G22" s="188"/>
      <c r="H22" s="188"/>
      <c r="I22" s="188"/>
      <c r="J22" s="188"/>
    </row>
    <row r="23" spans="2:22" ht="66" customHeight="1" x14ac:dyDescent="0.25">
      <c r="B23" s="185" t="s">
        <v>162</v>
      </c>
      <c r="C23" s="185"/>
      <c r="D23" s="185"/>
      <c r="E23" s="185"/>
      <c r="F23" s="185"/>
      <c r="G23" s="185"/>
      <c r="H23" s="185"/>
      <c r="I23" s="185"/>
      <c r="J23" s="185"/>
    </row>
    <row r="24" spans="2:22" ht="47.25" customHeight="1" x14ac:dyDescent="0.25">
      <c r="B24" s="198" t="s">
        <v>79</v>
      </c>
      <c r="C24" s="198"/>
      <c r="D24" s="198"/>
      <c r="E24" s="198"/>
      <c r="F24" s="198"/>
      <c r="G24" s="198" t="s">
        <v>80</v>
      </c>
      <c r="H24" s="198"/>
      <c r="I24" s="198"/>
      <c r="J24" s="198"/>
    </row>
    <row r="25" spans="2:22" ht="50.1" customHeight="1" x14ac:dyDescent="0.25">
      <c r="B25" s="207"/>
      <c r="C25" s="207"/>
      <c r="D25" s="207"/>
      <c r="E25" s="207"/>
      <c r="F25" s="207"/>
      <c r="G25" s="207"/>
      <c r="H25" s="207"/>
      <c r="I25" s="207"/>
      <c r="J25" s="207"/>
      <c r="M25" s="77"/>
      <c r="S25" s="140">
        <v>83</v>
      </c>
    </row>
    <row r="26" spans="2:22" x14ac:dyDescent="0.25">
      <c r="B26" s="89"/>
      <c r="C26" s="89"/>
      <c r="D26" s="89"/>
      <c r="E26" s="89"/>
      <c r="F26" s="89"/>
      <c r="G26" s="90"/>
    </row>
    <row r="27" spans="2:22" ht="57" customHeight="1" x14ac:dyDescent="0.25">
      <c r="B27" s="211" t="s">
        <v>163</v>
      </c>
      <c r="C27" s="211"/>
      <c r="D27" s="211"/>
      <c r="E27" s="211"/>
      <c r="F27" s="211"/>
      <c r="G27" s="211"/>
      <c r="H27" s="211"/>
      <c r="I27" s="211"/>
      <c r="J27" s="211"/>
    </row>
    <row r="28" spans="2:22" ht="49.5" customHeight="1" x14ac:dyDescent="0.25">
      <c r="B28" s="198" t="s">
        <v>79</v>
      </c>
      <c r="C28" s="198"/>
      <c r="D28" s="198"/>
      <c r="E28" s="198"/>
      <c r="F28" s="198"/>
      <c r="G28" s="198" t="s">
        <v>80</v>
      </c>
      <c r="H28" s="198"/>
      <c r="I28" s="198"/>
      <c r="J28" s="198"/>
    </row>
    <row r="29" spans="2:22" ht="50.1" customHeight="1" x14ac:dyDescent="0.25">
      <c r="B29" s="208"/>
      <c r="C29" s="209"/>
      <c r="D29" s="209"/>
      <c r="E29" s="209"/>
      <c r="F29" s="210"/>
      <c r="G29" s="207"/>
      <c r="H29" s="207"/>
      <c r="I29" s="207"/>
      <c r="J29" s="207"/>
      <c r="S29" s="140">
        <v>84</v>
      </c>
    </row>
  </sheetData>
  <sheetProtection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topLeftCell="A7" zoomScale="120" zoomScaleNormal="120" zoomScaleSheetLayoutView="100" workbookViewId="0">
      <selection activeCell="B25" sqref="B25:F25"/>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5" customWidth="1"/>
    <col min="19" max="19" width="9.140625" style="140" customWidth="1"/>
    <col min="20" max="23" width="11.42578125" style="30"/>
    <col min="24" max="24" width="11.42578125" style="73"/>
    <col min="25" max="25" width="12.5703125" style="75" bestFit="1" customWidth="1"/>
    <col min="26" max="16384" width="11.42578125" style="60"/>
  </cols>
  <sheetData>
    <row r="1" spans="1:24" x14ac:dyDescent="0.25">
      <c r="S1" s="140"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1"/>
      <c r="W2" s="141"/>
      <c r="X2" s="74"/>
    </row>
    <row r="3" spans="1:24" x14ac:dyDescent="0.25">
      <c r="B3" s="80" t="s">
        <v>166</v>
      </c>
      <c r="U3" s="30">
        <f>SUM(V:V)</f>
        <v>0</v>
      </c>
    </row>
    <row r="4" spans="1:24" ht="15.75" x14ac:dyDescent="0.25">
      <c r="B4" s="81"/>
      <c r="M4" s="70" t="s">
        <v>7</v>
      </c>
    </row>
    <row r="5" spans="1:24" x14ac:dyDescent="0.25">
      <c r="B5" s="82" t="s">
        <v>81</v>
      </c>
      <c r="G5" s="91" t="s">
        <v>74</v>
      </c>
      <c r="H5" s="91" t="s">
        <v>61</v>
      </c>
      <c r="I5" s="212" t="s">
        <v>4</v>
      </c>
      <c r="J5" s="213"/>
      <c r="L5" s="15" t="s">
        <v>11</v>
      </c>
    </row>
    <row r="6" spans="1:24" ht="26.25" customHeight="1" x14ac:dyDescent="0.25">
      <c r="B6" s="214" t="s">
        <v>167</v>
      </c>
      <c r="C6" s="214"/>
      <c r="D6" s="214"/>
      <c r="E6" s="214"/>
      <c r="F6" s="21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56</v>
      </c>
      <c r="U6" s="141"/>
      <c r="V6" s="141">
        <f>IF(OR(AND(G6="", H6&lt;&gt;"", I6&lt;&gt;""), AND(G6&lt;&gt;"", H6="")), 0, 1)</f>
        <v>0</v>
      </c>
    </row>
    <row r="7" spans="1:24" ht="36.75" customHeight="1" x14ac:dyDescent="0.25">
      <c r="B7" s="188" t="s">
        <v>248</v>
      </c>
      <c r="C7" s="188"/>
      <c r="D7" s="188"/>
      <c r="E7" s="188"/>
      <c r="F7" s="188"/>
      <c r="G7" s="188"/>
      <c r="H7" s="188"/>
      <c r="I7" s="188"/>
      <c r="J7" s="188"/>
    </row>
    <row r="8" spans="1:24" ht="35.25" customHeight="1" x14ac:dyDescent="0.25">
      <c r="B8" s="215" t="s">
        <v>168</v>
      </c>
      <c r="C8" s="215"/>
      <c r="D8" s="215"/>
      <c r="E8" s="215"/>
      <c r="F8" s="215"/>
      <c r="G8" s="215"/>
      <c r="H8" s="215"/>
      <c r="I8" s="215"/>
      <c r="J8" s="215"/>
    </row>
    <row r="9" spans="1:24" x14ac:dyDescent="0.25">
      <c r="B9" s="198" t="s">
        <v>100</v>
      </c>
      <c r="C9" s="198"/>
      <c r="D9" s="198"/>
      <c r="E9" s="198"/>
      <c r="F9" s="198"/>
      <c r="G9" s="198" t="s">
        <v>82</v>
      </c>
      <c r="H9" s="198"/>
      <c r="I9" s="198"/>
      <c r="J9" s="198"/>
    </row>
    <row r="10" spans="1:24" ht="71.25" customHeight="1" x14ac:dyDescent="0.25">
      <c r="B10" s="216" t="s">
        <v>169</v>
      </c>
      <c r="C10" s="216"/>
      <c r="D10" s="216"/>
      <c r="E10" s="216"/>
      <c r="F10" s="216"/>
      <c r="G10" s="207" t="s">
        <v>279</v>
      </c>
      <c r="H10" s="207"/>
      <c r="I10" s="207"/>
      <c r="J10" s="207"/>
      <c r="M10" s="61"/>
      <c r="S10" s="140">
        <v>85</v>
      </c>
    </row>
    <row r="11" spans="1:24" ht="75" customHeight="1" x14ac:dyDescent="0.25">
      <c r="B11" s="216" t="s">
        <v>170</v>
      </c>
      <c r="C11" s="216"/>
      <c r="D11" s="216"/>
      <c r="E11" s="216"/>
      <c r="F11" s="216"/>
      <c r="G11" s="207" t="s">
        <v>280</v>
      </c>
      <c r="H11" s="207"/>
      <c r="I11" s="207"/>
      <c r="J11" s="207"/>
      <c r="M11" s="61"/>
      <c r="S11" s="140">
        <v>86</v>
      </c>
    </row>
    <row r="12" spans="1:24" x14ac:dyDescent="0.25">
      <c r="B12" s="219" t="s">
        <v>171</v>
      </c>
      <c r="C12" s="219"/>
      <c r="D12" s="219"/>
      <c r="E12" s="219"/>
      <c r="F12" s="219"/>
      <c r="G12" s="219"/>
      <c r="H12" s="219"/>
      <c r="I12" s="219"/>
      <c r="J12" s="219"/>
    </row>
    <row r="13" spans="1:24" x14ac:dyDescent="0.25">
      <c r="B13" s="93"/>
      <c r="C13" s="93"/>
      <c r="D13" s="93"/>
      <c r="E13" s="93"/>
      <c r="F13" s="93"/>
      <c r="G13" s="93"/>
      <c r="H13" s="93"/>
      <c r="I13" s="93"/>
      <c r="J13" s="93"/>
    </row>
    <row r="14" spans="1:24" ht="35.25" customHeight="1" x14ac:dyDescent="0.25">
      <c r="B14" s="211" t="s">
        <v>172</v>
      </c>
      <c r="C14" s="211"/>
      <c r="D14" s="211"/>
      <c r="E14" s="211"/>
      <c r="F14" s="211"/>
      <c r="G14" s="211"/>
      <c r="H14" s="211"/>
      <c r="I14" s="211"/>
      <c r="J14" s="211"/>
    </row>
    <row r="15" spans="1:24" x14ac:dyDescent="0.25">
      <c r="B15" s="94"/>
      <c r="C15" s="94"/>
      <c r="D15" s="218" t="s">
        <v>265</v>
      </c>
      <c r="E15" s="218"/>
      <c r="F15" s="218"/>
      <c r="G15" s="218"/>
      <c r="H15" s="218"/>
      <c r="I15" s="218"/>
      <c r="J15" s="218"/>
      <c r="M15" s="134"/>
      <c r="N15" s="135"/>
      <c r="O15" s="135"/>
      <c r="P15" s="135"/>
      <c r="Q15" s="135"/>
      <c r="R15" s="135"/>
      <c r="S15" s="144"/>
      <c r="T15" s="39"/>
      <c r="U15" s="39"/>
      <c r="V15" s="39"/>
      <c r="W15" s="39"/>
      <c r="X15" s="137"/>
    </row>
    <row r="16" spans="1:24" ht="15" customHeight="1" x14ac:dyDescent="0.25">
      <c r="B16" s="225" t="s">
        <v>83</v>
      </c>
      <c r="C16" s="225"/>
      <c r="D16" s="218" t="s">
        <v>173</v>
      </c>
      <c r="E16" s="218"/>
      <c r="F16" s="218" t="s">
        <v>174</v>
      </c>
      <c r="G16" s="218"/>
      <c r="H16" s="218"/>
      <c r="I16" s="218" t="s">
        <v>175</v>
      </c>
      <c r="J16" s="218"/>
      <c r="M16" s="134"/>
      <c r="N16" s="135"/>
      <c r="O16" s="135"/>
      <c r="P16" s="135"/>
      <c r="Q16" s="135"/>
      <c r="R16" s="135"/>
      <c r="S16" s="144"/>
      <c r="T16" s="39"/>
      <c r="U16" s="39"/>
      <c r="V16" s="39"/>
      <c r="W16" s="39"/>
      <c r="X16" s="137"/>
    </row>
    <row r="17" spans="2:24" x14ac:dyDescent="0.25">
      <c r="B17" s="226">
        <v>2020</v>
      </c>
      <c r="C17" s="227"/>
      <c r="D17" s="223">
        <v>5601</v>
      </c>
      <c r="E17" s="224"/>
      <c r="F17" s="221">
        <v>6179</v>
      </c>
      <c r="G17" s="222"/>
      <c r="H17" s="222"/>
      <c r="I17" s="217"/>
      <c r="J17" s="217"/>
      <c r="L17" s="14"/>
      <c r="M17" s="136"/>
      <c r="N17" s="135"/>
      <c r="O17" s="135"/>
      <c r="P17" s="135"/>
      <c r="Q17" s="135"/>
      <c r="R17" s="135"/>
      <c r="S17" s="144">
        <v>87</v>
      </c>
      <c r="T17" s="39"/>
      <c r="U17" s="39"/>
      <c r="V17" s="145"/>
      <c r="W17" s="145"/>
      <c r="X17" s="137"/>
    </row>
    <row r="18" spans="2:24" x14ac:dyDescent="0.25">
      <c r="B18" s="226">
        <v>2019</v>
      </c>
      <c r="C18" s="227"/>
      <c r="D18" s="223">
        <v>6632</v>
      </c>
      <c r="E18" s="224"/>
      <c r="F18" s="221">
        <v>47772</v>
      </c>
      <c r="G18" s="222"/>
      <c r="H18" s="222"/>
      <c r="I18" s="217"/>
      <c r="J18" s="217"/>
      <c r="L18" s="14"/>
      <c r="M18" s="136"/>
      <c r="N18" s="135"/>
      <c r="O18" s="135"/>
      <c r="P18" s="135"/>
      <c r="Q18" s="135"/>
      <c r="R18" s="135"/>
      <c r="S18" s="144">
        <v>88</v>
      </c>
      <c r="T18" s="39"/>
      <c r="U18" s="39"/>
      <c r="V18" s="145"/>
      <c r="W18" s="145"/>
      <c r="X18" s="137"/>
    </row>
    <row r="19" spans="2:24" x14ac:dyDescent="0.25">
      <c r="B19" s="226">
        <v>2018</v>
      </c>
      <c r="C19" s="227"/>
      <c r="D19" s="223">
        <v>11907</v>
      </c>
      <c r="E19" s="224"/>
      <c r="F19" s="221">
        <v>69335</v>
      </c>
      <c r="G19" s="222"/>
      <c r="H19" s="222"/>
      <c r="I19" s="217"/>
      <c r="J19" s="217"/>
      <c r="L19" s="14"/>
      <c r="M19" s="136"/>
      <c r="N19" s="135"/>
      <c r="O19" s="135"/>
      <c r="P19" s="135"/>
      <c r="Q19" s="135"/>
      <c r="R19" s="135"/>
      <c r="S19" s="144">
        <v>89</v>
      </c>
      <c r="T19" s="39"/>
      <c r="U19" s="39"/>
      <c r="V19" s="145"/>
      <c r="W19" s="145"/>
      <c r="X19" s="137"/>
    </row>
    <row r="20" spans="2:24" ht="24.75" customHeight="1" x14ac:dyDescent="0.25">
      <c r="B20" s="188" t="s">
        <v>249</v>
      </c>
      <c r="C20" s="188"/>
      <c r="D20" s="188"/>
      <c r="E20" s="188"/>
      <c r="F20" s="188"/>
      <c r="G20" s="188"/>
      <c r="H20" s="188"/>
      <c r="I20" s="188"/>
      <c r="J20" s="188"/>
    </row>
    <row r="21" spans="2:24" ht="35.25" customHeight="1" x14ac:dyDescent="0.25">
      <c r="B21" s="188" t="s">
        <v>250</v>
      </c>
      <c r="C21" s="188"/>
      <c r="D21" s="188"/>
      <c r="E21" s="188"/>
      <c r="F21" s="188"/>
      <c r="G21" s="188"/>
      <c r="H21" s="188"/>
      <c r="I21" s="188"/>
      <c r="J21" s="188"/>
    </row>
    <row r="22" spans="2:24" ht="35.25" customHeight="1" x14ac:dyDescent="0.25">
      <c r="B22" s="188" t="s">
        <v>251</v>
      </c>
      <c r="C22" s="188"/>
      <c r="D22" s="188"/>
      <c r="E22" s="188"/>
      <c r="F22" s="188"/>
      <c r="G22" s="188"/>
      <c r="H22" s="188"/>
      <c r="I22" s="188"/>
      <c r="J22" s="188"/>
    </row>
    <row r="23" spans="2:24" x14ac:dyDescent="0.25">
      <c r="B23" s="88"/>
      <c r="C23" s="86"/>
    </row>
    <row r="24" spans="2:24" x14ac:dyDescent="0.25">
      <c r="B24" s="82" t="s">
        <v>86</v>
      </c>
      <c r="G24" s="83" t="s">
        <v>74</v>
      </c>
      <c r="H24" s="83" t="s">
        <v>61</v>
      </c>
      <c r="I24" s="190" t="s">
        <v>4</v>
      </c>
      <c r="J24" s="191"/>
      <c r="L24" s="15" t="s">
        <v>11</v>
      </c>
    </row>
    <row r="25" spans="2:24" ht="80.25" customHeight="1" x14ac:dyDescent="0.25">
      <c r="B25" s="184" t="s">
        <v>87</v>
      </c>
      <c r="C25" s="184"/>
      <c r="D25" s="184"/>
      <c r="E25" s="184"/>
      <c r="F25" s="184"/>
      <c r="G25" s="158" t="s">
        <v>12</v>
      </c>
      <c r="H25" s="158"/>
      <c r="I25" s="186"/>
      <c r="J25" s="187"/>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0">
        <v>57</v>
      </c>
      <c r="V25" s="141">
        <f>IF(OR(AND(G25="", H25&lt;&gt;"", I25&lt;&gt;""), AND(G25&lt;&gt;"", H25="")), 0, 1)</f>
        <v>0</v>
      </c>
    </row>
    <row r="26" spans="2:24" ht="15" customHeight="1" x14ac:dyDescent="0.25">
      <c r="B26" s="95"/>
      <c r="C26" s="95"/>
      <c r="D26" s="95"/>
      <c r="E26" s="95"/>
      <c r="F26" s="95"/>
      <c r="G26" s="96"/>
      <c r="H26" s="96"/>
      <c r="I26" s="97"/>
      <c r="J26" s="97"/>
    </row>
    <row r="27" spans="2:24" ht="74.25" customHeight="1" x14ac:dyDescent="0.25">
      <c r="B27" s="185" t="s">
        <v>176</v>
      </c>
      <c r="C27" s="185"/>
      <c r="D27" s="185"/>
      <c r="E27" s="185"/>
      <c r="F27" s="185"/>
      <c r="G27" s="185"/>
      <c r="H27" s="185"/>
      <c r="I27" s="185"/>
      <c r="J27" s="185"/>
    </row>
    <row r="28" spans="2:24" ht="25.5" customHeight="1" x14ac:dyDescent="0.25">
      <c r="B28" s="198" t="s">
        <v>100</v>
      </c>
      <c r="C28" s="198"/>
      <c r="D28" s="198"/>
      <c r="E28" s="198"/>
      <c r="F28" s="198" t="s">
        <v>75</v>
      </c>
      <c r="G28" s="198"/>
      <c r="H28" s="198" t="s">
        <v>157</v>
      </c>
      <c r="I28" s="198"/>
      <c r="J28" s="198"/>
    </row>
    <row r="29" spans="2:24" ht="25.35" customHeight="1" x14ac:dyDescent="0.25">
      <c r="B29" s="207" t="s">
        <v>284</v>
      </c>
      <c r="C29" s="207"/>
      <c r="D29" s="207"/>
      <c r="E29" s="207"/>
      <c r="F29" s="220">
        <v>42522</v>
      </c>
      <c r="G29" s="220"/>
      <c r="H29" s="220">
        <v>42522</v>
      </c>
      <c r="I29" s="228"/>
      <c r="J29" s="228"/>
      <c r="M29" s="77"/>
      <c r="S29" s="140">
        <v>90</v>
      </c>
    </row>
    <row r="30" spans="2:24" x14ac:dyDescent="0.25">
      <c r="B30" s="98"/>
      <c r="C30" s="98"/>
      <c r="D30" s="98"/>
      <c r="E30" s="98"/>
      <c r="F30" s="98"/>
      <c r="G30" s="98"/>
      <c r="H30" s="98"/>
      <c r="I30" s="98"/>
      <c r="J30" s="98"/>
    </row>
    <row r="31" spans="2:24" x14ac:dyDescent="0.25">
      <c r="B31" s="185" t="s">
        <v>177</v>
      </c>
      <c r="C31" s="185"/>
      <c r="D31" s="185"/>
      <c r="E31" s="185"/>
      <c r="F31" s="185"/>
      <c r="G31" s="185"/>
      <c r="H31" s="185"/>
      <c r="I31" s="185"/>
      <c r="J31" s="185"/>
    </row>
    <row r="33" spans="2:22" x14ac:dyDescent="0.25">
      <c r="B33" s="82"/>
      <c r="G33" s="83" t="s">
        <v>74</v>
      </c>
      <c r="H33" s="83" t="s">
        <v>61</v>
      </c>
      <c r="I33" s="190" t="s">
        <v>4</v>
      </c>
      <c r="J33" s="191"/>
      <c r="L33" s="15" t="s">
        <v>11</v>
      </c>
    </row>
    <row r="34" spans="2:22" ht="26.25" customHeight="1" x14ac:dyDescent="0.25">
      <c r="B34" s="214" t="s">
        <v>88</v>
      </c>
      <c r="C34" s="214"/>
      <c r="D34" s="214"/>
      <c r="E34" s="214"/>
      <c r="F34" s="214"/>
      <c r="G34" s="72" t="s">
        <v>12</v>
      </c>
      <c r="H34" s="72"/>
      <c r="I34" s="186"/>
      <c r="J34" s="187"/>
      <c r="L34" s="14" t="str">
        <f>CONCATENATE("(",LEN(I34),")")</f>
        <v>(0)</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40">
        <v>91</v>
      </c>
      <c r="U34" s="141"/>
      <c r="V34" s="146"/>
    </row>
  </sheetData>
  <sheetProtection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zoomScale="120" zoomScaleNormal="120" zoomScaleSheetLayoutView="100" workbookViewId="0">
      <selection activeCell="B21" sqref="B21:F21"/>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3" width="11.42578125" style="30"/>
    <col min="24" max="26" width="11.42578125" style="73"/>
    <col min="27" max="16384" width="11.42578125" style="60"/>
  </cols>
  <sheetData>
    <row r="1" spans="1:26" x14ac:dyDescent="0.25">
      <c r="S1" s="140"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1"/>
      <c r="W2" s="141"/>
      <c r="X2" s="74"/>
    </row>
    <row r="3" spans="1:26" x14ac:dyDescent="0.25">
      <c r="B3" s="80" t="s">
        <v>182</v>
      </c>
      <c r="U3" s="30">
        <f>SUM(V:V)</f>
        <v>0</v>
      </c>
    </row>
    <row r="4" spans="1:26" ht="15.75" x14ac:dyDescent="0.25">
      <c r="B4" s="81"/>
      <c r="M4" s="70" t="s">
        <v>7</v>
      </c>
    </row>
    <row r="5" spans="1:26" x14ac:dyDescent="0.25">
      <c r="B5" s="82" t="s">
        <v>89</v>
      </c>
      <c r="G5" s="83" t="s">
        <v>74</v>
      </c>
      <c r="H5" s="83" t="s">
        <v>61</v>
      </c>
      <c r="I5" s="190" t="s">
        <v>4</v>
      </c>
      <c r="J5" s="191"/>
      <c r="L5" s="15" t="s">
        <v>11</v>
      </c>
    </row>
    <row r="6" spans="1:26" ht="33.75" customHeight="1" x14ac:dyDescent="0.25">
      <c r="B6" s="184" t="s">
        <v>183</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58</v>
      </c>
      <c r="U6" s="141"/>
      <c r="V6" s="141">
        <f>IF(OR(AND(G6="", H6&lt;&gt;"", I6&lt;&gt;""), AND(G6&lt;&gt;"", H6="")), 0, 1)</f>
        <v>0</v>
      </c>
    </row>
    <row r="7" spans="1:26" ht="26.25" customHeight="1" x14ac:dyDescent="0.25">
      <c r="B7" s="95"/>
      <c r="C7" s="95"/>
      <c r="D7" s="95"/>
      <c r="E7" s="95"/>
      <c r="F7" s="95"/>
      <c r="G7" s="96"/>
      <c r="H7" s="96"/>
      <c r="I7" s="97"/>
      <c r="J7" s="97"/>
      <c r="L7" s="14"/>
      <c r="M7" s="61"/>
      <c r="U7" s="141"/>
      <c r="V7" s="141"/>
    </row>
    <row r="8" spans="1:26" ht="35.25" customHeight="1" x14ac:dyDescent="0.25">
      <c r="B8" s="215" t="s">
        <v>90</v>
      </c>
      <c r="C8" s="215"/>
      <c r="D8" s="215"/>
      <c r="E8" s="215"/>
      <c r="F8" s="215"/>
      <c r="G8" s="215"/>
      <c r="H8" s="215"/>
      <c r="I8" s="215"/>
      <c r="J8" s="215"/>
    </row>
    <row r="9" spans="1:26" ht="38.25" customHeight="1" x14ac:dyDescent="0.25">
      <c r="B9" s="225" t="s">
        <v>83</v>
      </c>
      <c r="C9" s="225"/>
      <c r="D9" s="225"/>
      <c r="E9" s="225"/>
      <c r="F9" s="225"/>
      <c r="G9" s="225" t="s">
        <v>266</v>
      </c>
      <c r="H9" s="225"/>
      <c r="I9" s="225"/>
      <c r="J9" s="225"/>
      <c r="M9" s="134"/>
      <c r="N9" s="137"/>
      <c r="O9" s="137"/>
      <c r="P9" s="137"/>
      <c r="Q9" s="137"/>
      <c r="R9" s="137"/>
      <c r="S9" s="144"/>
      <c r="T9" s="39"/>
      <c r="U9" s="39"/>
      <c r="V9" s="39"/>
    </row>
    <row r="10" spans="1:26" x14ac:dyDescent="0.25">
      <c r="B10" s="229">
        <v>2020</v>
      </c>
      <c r="C10" s="229"/>
      <c r="D10" s="229"/>
      <c r="E10" s="229"/>
      <c r="F10" s="229"/>
      <c r="G10" s="230">
        <v>145370</v>
      </c>
      <c r="H10" s="231"/>
      <c r="I10" s="231"/>
      <c r="J10" s="231"/>
      <c r="L10" s="14"/>
      <c r="M10" s="136"/>
      <c r="N10" s="137"/>
      <c r="O10" s="137"/>
      <c r="P10" s="137"/>
      <c r="Q10" s="137"/>
      <c r="R10" s="137"/>
      <c r="S10" s="144">
        <v>92</v>
      </c>
      <c r="T10" s="39"/>
      <c r="U10" s="39"/>
      <c r="V10" s="145"/>
    </row>
    <row r="11" spans="1:26" x14ac:dyDescent="0.25">
      <c r="B11" s="229">
        <v>2019</v>
      </c>
      <c r="C11" s="229"/>
      <c r="D11" s="229"/>
      <c r="E11" s="229"/>
      <c r="F11" s="229"/>
      <c r="G11" s="230">
        <v>241117</v>
      </c>
      <c r="H11" s="231"/>
      <c r="I11" s="231"/>
      <c r="J11" s="231"/>
      <c r="L11" s="14"/>
      <c r="M11" s="136"/>
      <c r="N11" s="137"/>
      <c r="O11" s="137"/>
      <c r="P11" s="137"/>
      <c r="Q11" s="137"/>
      <c r="R11" s="137"/>
      <c r="S11" s="144">
        <v>93</v>
      </c>
      <c r="T11" s="39"/>
      <c r="U11" s="39"/>
      <c r="V11" s="145"/>
    </row>
    <row r="12" spans="1:26" x14ac:dyDescent="0.25">
      <c r="B12" s="229">
        <v>2018</v>
      </c>
      <c r="C12" s="229"/>
      <c r="D12" s="229"/>
      <c r="E12" s="229"/>
      <c r="F12" s="229"/>
      <c r="G12" s="230">
        <v>269226</v>
      </c>
      <c r="H12" s="231"/>
      <c r="I12" s="231"/>
      <c r="J12" s="231"/>
      <c r="L12" s="14"/>
      <c r="M12" s="136"/>
      <c r="N12" s="137"/>
      <c r="O12" s="137"/>
      <c r="P12" s="137"/>
      <c r="Q12" s="137"/>
      <c r="R12" s="137"/>
      <c r="S12" s="144">
        <v>94</v>
      </c>
      <c r="T12" s="39"/>
      <c r="U12" s="39"/>
      <c r="V12" s="145"/>
    </row>
    <row r="13" spans="1:26" s="62" customFormat="1" x14ac:dyDescent="0.25">
      <c r="B13" s="95"/>
      <c r="C13" s="95"/>
      <c r="D13" s="95"/>
      <c r="E13" s="95"/>
      <c r="F13" s="95"/>
      <c r="G13" s="96"/>
      <c r="H13" s="96"/>
      <c r="I13" s="97"/>
      <c r="J13" s="97"/>
      <c r="L13" s="67"/>
      <c r="M13" s="138"/>
      <c r="N13" s="139"/>
      <c r="O13" s="139"/>
      <c r="P13" s="139"/>
      <c r="Q13" s="139"/>
      <c r="R13" s="139"/>
      <c r="S13" s="147"/>
      <c r="T13" s="142"/>
      <c r="U13" s="142"/>
      <c r="V13" s="148"/>
      <c r="W13" s="141"/>
      <c r="X13" s="74"/>
      <c r="Y13" s="74"/>
      <c r="Z13" s="74"/>
    </row>
    <row r="14" spans="1:26" x14ac:dyDescent="0.25">
      <c r="B14" s="82" t="s">
        <v>91</v>
      </c>
      <c r="G14" s="83" t="s">
        <v>74</v>
      </c>
      <c r="H14" s="83" t="s">
        <v>61</v>
      </c>
      <c r="I14" s="190" t="s">
        <v>4</v>
      </c>
      <c r="J14" s="191"/>
      <c r="L14" s="15" t="s">
        <v>11</v>
      </c>
    </row>
    <row r="15" spans="1:26" ht="80.25" customHeight="1" x14ac:dyDescent="0.25">
      <c r="B15" s="214" t="s">
        <v>184</v>
      </c>
      <c r="C15" s="214"/>
      <c r="D15" s="214"/>
      <c r="E15" s="214"/>
      <c r="F15" s="214"/>
      <c r="G15" s="72" t="s">
        <v>12</v>
      </c>
      <c r="H15" s="72"/>
      <c r="I15" s="186"/>
      <c r="J15" s="187"/>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0">
        <v>59</v>
      </c>
      <c r="V15" s="141">
        <f>IF(OR(AND(G15="", H15&lt;&gt;"", I15&lt;&gt;""), AND(G15&lt;&gt;"", H15="")), 0, 1)</f>
        <v>0</v>
      </c>
    </row>
    <row r="16" spans="1:26" ht="63.75" customHeight="1" x14ac:dyDescent="0.25">
      <c r="B16" s="188" t="s">
        <v>252</v>
      </c>
      <c r="C16" s="188"/>
      <c r="D16" s="188"/>
      <c r="E16" s="188"/>
      <c r="F16" s="188"/>
      <c r="G16" s="188"/>
      <c r="H16" s="188"/>
      <c r="I16" s="188"/>
      <c r="J16" s="188"/>
    </row>
    <row r="17" spans="2:26" x14ac:dyDescent="0.25">
      <c r="B17" s="93"/>
      <c r="C17" s="93"/>
      <c r="D17" s="93"/>
      <c r="E17" s="93"/>
      <c r="F17" s="93"/>
      <c r="G17" s="93"/>
      <c r="H17" s="93"/>
      <c r="I17" s="93"/>
      <c r="J17" s="93"/>
    </row>
    <row r="18" spans="2:26" x14ac:dyDescent="0.25">
      <c r="B18" s="185" t="s">
        <v>92</v>
      </c>
      <c r="C18" s="185"/>
      <c r="D18" s="185"/>
      <c r="E18" s="185"/>
      <c r="F18" s="185"/>
      <c r="G18" s="185"/>
      <c r="H18" s="185"/>
      <c r="I18" s="185"/>
      <c r="J18" s="185"/>
    </row>
    <row r="19" spans="2:26" x14ac:dyDescent="0.25">
      <c r="B19" s="198" t="s">
        <v>93</v>
      </c>
      <c r="C19" s="198"/>
      <c r="D19" s="198"/>
      <c r="E19" s="198"/>
      <c r="F19" s="198"/>
      <c r="G19" s="198" t="s">
        <v>82</v>
      </c>
      <c r="H19" s="198"/>
      <c r="I19" s="198"/>
      <c r="J19" s="198"/>
    </row>
    <row r="20" spans="2:26" ht="75" customHeight="1" x14ac:dyDescent="0.25">
      <c r="B20" s="216" t="s">
        <v>94</v>
      </c>
      <c r="C20" s="216"/>
      <c r="D20" s="216"/>
      <c r="E20" s="216"/>
      <c r="F20" s="216"/>
      <c r="G20" s="207" t="s">
        <v>281</v>
      </c>
      <c r="H20" s="207"/>
      <c r="I20" s="207"/>
      <c r="J20" s="207"/>
      <c r="M20" s="61"/>
      <c r="S20" s="140">
        <v>95</v>
      </c>
    </row>
    <row r="21" spans="2:26" ht="75" customHeight="1" x14ac:dyDescent="0.25">
      <c r="B21" s="216" t="s">
        <v>95</v>
      </c>
      <c r="C21" s="216"/>
      <c r="D21" s="216"/>
      <c r="E21" s="216"/>
      <c r="F21" s="216"/>
      <c r="G21" s="207" t="s">
        <v>282</v>
      </c>
      <c r="H21" s="207"/>
      <c r="I21" s="207"/>
      <c r="J21" s="207"/>
      <c r="M21" s="61"/>
      <c r="S21" s="140">
        <v>96</v>
      </c>
    </row>
    <row r="22" spans="2:26" s="62" customFormat="1" x14ac:dyDescent="0.25">
      <c r="B22" s="105"/>
      <c r="C22" s="105"/>
      <c r="D22" s="105"/>
      <c r="E22" s="105"/>
      <c r="F22" s="105"/>
      <c r="G22" s="98"/>
      <c r="H22" s="98"/>
      <c r="I22" s="98"/>
      <c r="J22" s="98"/>
      <c r="N22" s="74"/>
      <c r="O22" s="74"/>
      <c r="P22" s="74"/>
      <c r="Q22" s="74"/>
      <c r="R22" s="74"/>
      <c r="S22" s="149"/>
      <c r="T22" s="141"/>
      <c r="U22" s="141"/>
      <c r="V22" s="141"/>
      <c r="W22" s="141"/>
      <c r="X22" s="74"/>
      <c r="Y22" s="74"/>
      <c r="Z22" s="74"/>
    </row>
    <row r="23" spans="2:26" s="62" customFormat="1" x14ac:dyDescent="0.25">
      <c r="B23" s="105"/>
      <c r="C23" s="105"/>
      <c r="D23" s="105"/>
      <c r="E23" s="105"/>
      <c r="F23" s="105"/>
      <c r="G23" s="98"/>
      <c r="H23" s="98"/>
      <c r="I23" s="98"/>
      <c r="J23" s="98"/>
      <c r="N23" s="74"/>
      <c r="O23" s="74"/>
      <c r="P23" s="74"/>
      <c r="Q23" s="74"/>
      <c r="R23" s="74"/>
      <c r="S23" s="149"/>
      <c r="T23" s="141"/>
      <c r="U23" s="141"/>
      <c r="V23" s="141"/>
      <c r="W23" s="141"/>
      <c r="X23" s="74"/>
      <c r="Y23" s="74"/>
      <c r="Z23" s="74"/>
    </row>
    <row r="24" spans="2:26" x14ac:dyDescent="0.25">
      <c r="B24" s="82" t="s">
        <v>96</v>
      </c>
      <c r="G24" s="83" t="s">
        <v>74</v>
      </c>
      <c r="H24" s="83" t="s">
        <v>61</v>
      </c>
      <c r="I24" s="190" t="s">
        <v>4</v>
      </c>
      <c r="J24" s="191"/>
      <c r="L24" s="15" t="s">
        <v>11</v>
      </c>
    </row>
    <row r="25" spans="2:26" ht="80.25" customHeight="1" x14ac:dyDescent="0.25">
      <c r="B25" s="184" t="s">
        <v>97</v>
      </c>
      <c r="C25" s="184"/>
      <c r="D25" s="184"/>
      <c r="E25" s="184"/>
      <c r="F25" s="184"/>
      <c r="G25" s="72" t="s">
        <v>12</v>
      </c>
      <c r="H25" s="72"/>
      <c r="I25" s="186"/>
      <c r="J25" s="187"/>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0">
        <v>60</v>
      </c>
      <c r="V25" s="141">
        <f>IF(OR(AND(G25="", H25&lt;&gt;"", I25&lt;&gt;""), AND(G25&lt;&gt;"", H25="")), 0, 1)</f>
        <v>0</v>
      </c>
    </row>
    <row r="26" spans="2:26" x14ac:dyDescent="0.25">
      <c r="B26" s="98"/>
      <c r="C26" s="98"/>
      <c r="D26" s="98"/>
      <c r="E26" s="98"/>
      <c r="F26" s="98"/>
      <c r="G26" s="98"/>
      <c r="H26" s="98"/>
      <c r="I26" s="98"/>
      <c r="J26" s="98"/>
    </row>
    <row r="27" spans="2:26" ht="45.75" customHeight="1" x14ac:dyDescent="0.25">
      <c r="B27" s="185" t="s">
        <v>185</v>
      </c>
      <c r="C27" s="185"/>
      <c r="D27" s="185"/>
      <c r="E27" s="185"/>
      <c r="F27" s="185"/>
      <c r="G27" s="185"/>
      <c r="H27" s="185"/>
      <c r="I27" s="185"/>
      <c r="J27" s="185"/>
    </row>
    <row r="28" spans="2:26" ht="25.35" customHeight="1" x14ac:dyDescent="0.25">
      <c r="B28" s="198" t="s">
        <v>100</v>
      </c>
      <c r="C28" s="198"/>
      <c r="D28" s="198"/>
      <c r="E28" s="198"/>
      <c r="F28" s="198" t="s">
        <v>204</v>
      </c>
      <c r="G28" s="198"/>
      <c r="H28" s="198" t="s">
        <v>253</v>
      </c>
      <c r="I28" s="198"/>
      <c r="J28" s="198"/>
    </row>
    <row r="29" spans="2:26" ht="25.35" customHeight="1" x14ac:dyDescent="0.25">
      <c r="B29" s="204" t="s">
        <v>277</v>
      </c>
      <c r="C29" s="205"/>
      <c r="D29" s="199">
        <v>43495</v>
      </c>
      <c r="E29" s="202"/>
      <c r="F29" s="202"/>
      <c r="G29" s="203"/>
      <c r="H29" s="199">
        <v>43495</v>
      </c>
      <c r="I29" s="200"/>
      <c r="J29" s="201"/>
      <c r="M29" s="77"/>
      <c r="S29" s="140">
        <v>97</v>
      </c>
    </row>
    <row r="30" spans="2:26" x14ac:dyDescent="0.25">
      <c r="B30" s="98"/>
      <c r="C30" s="98"/>
      <c r="D30" s="98"/>
      <c r="E30" s="98"/>
      <c r="F30" s="98"/>
      <c r="G30" s="98"/>
      <c r="H30" s="98"/>
      <c r="I30" s="98"/>
      <c r="J30" s="98"/>
    </row>
    <row r="31" spans="2:26" ht="25.5" customHeight="1" x14ac:dyDescent="0.25">
      <c r="B31" s="185" t="s">
        <v>186</v>
      </c>
      <c r="C31" s="185"/>
      <c r="D31" s="185"/>
      <c r="E31" s="185"/>
      <c r="F31" s="185"/>
      <c r="G31" s="185"/>
      <c r="H31" s="185"/>
      <c r="I31" s="185"/>
      <c r="J31" s="185"/>
    </row>
    <row r="32" spans="2:26" x14ac:dyDescent="0.25">
      <c r="B32" s="82"/>
      <c r="G32" s="83" t="s">
        <v>74</v>
      </c>
      <c r="H32" s="83" t="s">
        <v>61</v>
      </c>
      <c r="I32" s="190" t="s">
        <v>4</v>
      </c>
      <c r="J32" s="191"/>
      <c r="L32" s="15" t="s">
        <v>11</v>
      </c>
    </row>
    <row r="33" spans="2:22" ht="26.25" customHeight="1" x14ac:dyDescent="0.25">
      <c r="B33" s="184" t="s">
        <v>88</v>
      </c>
      <c r="C33" s="184"/>
      <c r="D33" s="184"/>
      <c r="E33" s="184"/>
      <c r="F33" s="184"/>
      <c r="G33" s="72" t="s">
        <v>12</v>
      </c>
      <c r="H33" s="72"/>
      <c r="I33" s="186"/>
      <c r="J33" s="187"/>
      <c r="L33" s="14" t="str">
        <f>CONCATENATE("(",LEN(I33),")")</f>
        <v>(0)</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40">
        <v>98</v>
      </c>
      <c r="U33" s="141"/>
      <c r="V33" s="146"/>
    </row>
    <row r="35" spans="2:22" x14ac:dyDescent="0.25">
      <c r="B35" s="82" t="s">
        <v>98</v>
      </c>
      <c r="G35" s="83" t="s">
        <v>74</v>
      </c>
      <c r="H35" s="83" t="s">
        <v>61</v>
      </c>
      <c r="I35" s="190" t="s">
        <v>4</v>
      </c>
      <c r="J35" s="191"/>
      <c r="L35" s="15" t="s">
        <v>11</v>
      </c>
    </row>
    <row r="36" spans="2:22" ht="80.25" customHeight="1" x14ac:dyDescent="0.25">
      <c r="B36" s="184" t="s">
        <v>187</v>
      </c>
      <c r="C36" s="184"/>
      <c r="D36" s="184"/>
      <c r="E36" s="184"/>
      <c r="F36" s="184"/>
      <c r="G36" s="72"/>
      <c r="H36" s="72" t="s">
        <v>12</v>
      </c>
      <c r="I36" s="186" t="s">
        <v>283</v>
      </c>
      <c r="J36" s="187"/>
      <c r="L36" s="14" t="str">
        <f>CONCATENATE("(",LEN(I36),")")</f>
        <v>(43)</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0">
        <v>61</v>
      </c>
      <c r="V36" s="141">
        <f>IF(OR(AND(G36="", H36&lt;&gt;"", I36&lt;&gt;""), AND(G36&lt;&gt;"", H36="")), 0, 1)</f>
        <v>0</v>
      </c>
    </row>
    <row r="37" spans="2:22" ht="72.75" customHeight="1" x14ac:dyDescent="0.25">
      <c r="B37" s="219" t="s">
        <v>254</v>
      </c>
      <c r="C37" s="219"/>
      <c r="D37" s="219"/>
      <c r="E37" s="219"/>
      <c r="F37" s="219"/>
      <c r="G37" s="219"/>
      <c r="H37" s="219"/>
      <c r="I37" s="219"/>
      <c r="J37" s="219"/>
    </row>
    <row r="38" spans="2:22" x14ac:dyDescent="0.25">
      <c r="B38" s="93"/>
      <c r="C38" s="93"/>
      <c r="D38" s="93"/>
      <c r="E38" s="93"/>
      <c r="F38" s="93"/>
      <c r="G38" s="93"/>
      <c r="H38" s="93"/>
      <c r="I38" s="93"/>
      <c r="J38" s="93"/>
    </row>
    <row r="39" spans="2:22" ht="36" customHeight="1" x14ac:dyDescent="0.25">
      <c r="B39" s="211" t="s">
        <v>99</v>
      </c>
      <c r="C39" s="211"/>
      <c r="D39" s="211"/>
      <c r="E39" s="211"/>
      <c r="F39" s="211"/>
      <c r="G39" s="211"/>
      <c r="H39" s="211"/>
      <c r="I39" s="211"/>
      <c r="J39" s="211"/>
    </row>
    <row r="40" spans="2:22" ht="15" customHeight="1" x14ac:dyDescent="0.25">
      <c r="B40" s="198" t="s">
        <v>100</v>
      </c>
      <c r="C40" s="198"/>
      <c r="D40" s="198"/>
      <c r="E40" s="198"/>
      <c r="F40" s="198"/>
      <c r="G40" s="198"/>
      <c r="H40" s="198"/>
      <c r="I40" s="198"/>
      <c r="J40" s="198"/>
    </row>
    <row r="41" spans="2:22" ht="25.35" customHeight="1" x14ac:dyDescent="0.25">
      <c r="B41" s="207"/>
      <c r="C41" s="207"/>
      <c r="D41" s="207"/>
      <c r="E41" s="207"/>
      <c r="F41" s="207"/>
      <c r="G41" s="207"/>
      <c r="H41" s="207"/>
      <c r="I41" s="207"/>
      <c r="J41" s="207"/>
      <c r="M41" s="61"/>
      <c r="S41" s="140">
        <v>99</v>
      </c>
    </row>
  </sheetData>
  <sheetProtection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8:G28"/>
    <mergeCell ref="B28:E28"/>
    <mergeCell ref="B29:C29"/>
    <mergeCell ref="D29:G29"/>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2" zoomScaleSheetLayoutView="100" workbookViewId="0">
      <selection activeCell="M15" sqref="M15"/>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3" width="11.42578125" style="30"/>
    <col min="24" max="26" width="11.42578125" style="73"/>
    <col min="27" max="16384" width="11.42578125" style="60"/>
  </cols>
  <sheetData>
    <row r="1" spans="1:26" x14ac:dyDescent="0.25">
      <c r="S1" s="140"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1"/>
      <c r="W2" s="141"/>
      <c r="X2" s="74"/>
      <c r="Y2" s="73"/>
    </row>
    <row r="3" spans="1:26" x14ac:dyDescent="0.25">
      <c r="B3" s="80" t="s">
        <v>188</v>
      </c>
      <c r="U3" s="30">
        <f>SUM(V:V)</f>
        <v>0</v>
      </c>
    </row>
    <row r="4" spans="1:26" ht="15.75" x14ac:dyDescent="0.25">
      <c r="B4" s="81"/>
      <c r="M4" s="70" t="s">
        <v>7</v>
      </c>
    </row>
    <row r="5" spans="1:26" x14ac:dyDescent="0.25">
      <c r="B5" s="82" t="s">
        <v>101</v>
      </c>
      <c r="G5" s="83" t="s">
        <v>74</v>
      </c>
      <c r="H5" s="83" t="s">
        <v>61</v>
      </c>
      <c r="I5" s="190" t="s">
        <v>4</v>
      </c>
      <c r="J5" s="191"/>
      <c r="L5" s="15" t="s">
        <v>11</v>
      </c>
    </row>
    <row r="6" spans="1:26" ht="33.75" customHeight="1" x14ac:dyDescent="0.25">
      <c r="B6" s="184" t="s">
        <v>102</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62</v>
      </c>
      <c r="U6" s="141"/>
      <c r="V6" s="141">
        <f>IF(OR(AND(G6="", H6&lt;&gt;"", I6&lt;&gt;""), AND(G6&lt;&gt;"", H6="")), 0, 1)</f>
        <v>0</v>
      </c>
    </row>
    <row r="7" spans="1:26" x14ac:dyDescent="0.25">
      <c r="B7" s="95"/>
      <c r="C7" s="95"/>
      <c r="D7" s="95"/>
      <c r="E7" s="95"/>
      <c r="F7" s="95"/>
      <c r="G7" s="96"/>
      <c r="H7" s="96"/>
      <c r="I7" s="97"/>
      <c r="J7" s="97"/>
      <c r="L7" s="14"/>
      <c r="M7" s="61"/>
      <c r="U7" s="141"/>
      <c r="V7" s="141"/>
    </row>
    <row r="8" spans="1:26" ht="35.25" customHeight="1" x14ac:dyDescent="0.25">
      <c r="B8" s="215" t="s">
        <v>103</v>
      </c>
      <c r="C8" s="215"/>
      <c r="D8" s="215"/>
      <c r="E8" s="215"/>
      <c r="F8" s="215"/>
      <c r="G8" s="215"/>
      <c r="H8" s="215"/>
      <c r="I8" s="215"/>
      <c r="J8" s="215"/>
    </row>
    <row r="9" spans="1:26" ht="42.75" customHeight="1" x14ac:dyDescent="0.25">
      <c r="B9" s="225" t="s">
        <v>83</v>
      </c>
      <c r="C9" s="225"/>
      <c r="D9" s="225"/>
      <c r="E9" s="225"/>
      <c r="F9" s="225"/>
      <c r="G9" s="225" t="s">
        <v>104</v>
      </c>
      <c r="H9" s="225"/>
      <c r="I9" s="225"/>
      <c r="J9" s="225"/>
      <c r="M9" s="134"/>
      <c r="N9" s="137"/>
      <c r="O9" s="137"/>
      <c r="P9" s="137"/>
      <c r="Q9" s="137"/>
      <c r="R9" s="137"/>
      <c r="S9" s="144"/>
      <c r="T9" s="39"/>
      <c r="U9" s="39"/>
      <c r="V9" s="39"/>
    </row>
    <row r="10" spans="1:26" x14ac:dyDescent="0.25">
      <c r="B10" s="229">
        <v>2020</v>
      </c>
      <c r="C10" s="229"/>
      <c r="D10" s="229"/>
      <c r="E10" s="229"/>
      <c r="F10" s="229"/>
      <c r="G10" s="232">
        <v>284202000</v>
      </c>
      <c r="H10" s="232"/>
      <c r="I10" s="232"/>
      <c r="J10" s="232"/>
      <c r="L10" s="14"/>
      <c r="M10" s="136"/>
      <c r="N10" s="137"/>
      <c r="O10" s="137"/>
      <c r="P10" s="137"/>
      <c r="Q10" s="137"/>
      <c r="R10" s="137"/>
      <c r="S10" s="144">
        <v>100</v>
      </c>
      <c r="T10" s="39"/>
      <c r="U10" s="39"/>
      <c r="V10" s="145"/>
    </row>
    <row r="11" spans="1:26" x14ac:dyDescent="0.25">
      <c r="B11" s="229">
        <v>2019</v>
      </c>
      <c r="C11" s="229"/>
      <c r="D11" s="229"/>
      <c r="E11" s="229"/>
      <c r="F11" s="229"/>
      <c r="G11" s="232">
        <v>264452000</v>
      </c>
      <c r="H11" s="232"/>
      <c r="I11" s="232"/>
      <c r="J11" s="232"/>
      <c r="L11" s="14"/>
      <c r="M11" s="136"/>
      <c r="N11" s="137"/>
      <c r="O11" s="137"/>
      <c r="P11" s="137"/>
      <c r="Q11" s="137"/>
      <c r="R11" s="137"/>
      <c r="S11" s="144">
        <v>101</v>
      </c>
      <c r="T11" s="39"/>
      <c r="U11" s="39"/>
      <c r="V11" s="145"/>
    </row>
    <row r="12" spans="1:26" x14ac:dyDescent="0.25">
      <c r="B12" s="229">
        <v>2018</v>
      </c>
      <c r="C12" s="229"/>
      <c r="D12" s="229"/>
      <c r="E12" s="229"/>
      <c r="F12" s="229"/>
      <c r="G12" s="232">
        <v>263385000</v>
      </c>
      <c r="H12" s="232"/>
      <c r="I12" s="232"/>
      <c r="J12" s="232"/>
      <c r="L12" s="14"/>
      <c r="M12" s="136"/>
      <c r="N12" s="137"/>
      <c r="O12" s="137"/>
      <c r="P12" s="137"/>
      <c r="Q12" s="137"/>
      <c r="R12" s="137"/>
      <c r="S12" s="144">
        <v>102</v>
      </c>
      <c r="T12" s="39"/>
      <c r="U12" s="39"/>
      <c r="V12" s="145"/>
    </row>
    <row r="13" spans="1:26" s="62" customFormat="1" x14ac:dyDescent="0.25">
      <c r="B13" s="95"/>
      <c r="C13" s="95"/>
      <c r="D13" s="95"/>
      <c r="E13" s="95"/>
      <c r="F13" s="95"/>
      <c r="G13" s="96"/>
      <c r="H13" s="96"/>
      <c r="I13" s="97"/>
      <c r="J13" s="97"/>
      <c r="L13" s="67"/>
      <c r="M13" s="61"/>
      <c r="N13" s="74"/>
      <c r="O13" s="74"/>
      <c r="P13" s="74"/>
      <c r="Q13" s="74"/>
      <c r="R13" s="74"/>
      <c r="S13" s="149"/>
      <c r="T13" s="141"/>
      <c r="U13" s="141"/>
      <c r="V13" s="150"/>
      <c r="W13" s="141"/>
      <c r="X13" s="74"/>
      <c r="Y13" s="74"/>
      <c r="Z13" s="74"/>
    </row>
    <row r="14" spans="1:26" x14ac:dyDescent="0.25">
      <c r="B14" s="82" t="s">
        <v>105</v>
      </c>
      <c r="G14" s="83" t="s">
        <v>74</v>
      </c>
      <c r="H14" s="83" t="s">
        <v>61</v>
      </c>
      <c r="I14" s="190" t="s">
        <v>4</v>
      </c>
      <c r="J14" s="191"/>
      <c r="L14" s="15" t="s">
        <v>11</v>
      </c>
    </row>
    <row r="15" spans="1:26" ht="80.25" customHeight="1" x14ac:dyDescent="0.25">
      <c r="B15" s="184" t="s">
        <v>106</v>
      </c>
      <c r="C15" s="184"/>
      <c r="D15" s="184"/>
      <c r="E15" s="184"/>
      <c r="F15" s="184"/>
      <c r="G15" s="72" t="s">
        <v>12</v>
      </c>
      <c r="H15" s="72"/>
      <c r="I15" s="186"/>
      <c r="J15" s="187"/>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0">
        <v>63</v>
      </c>
      <c r="V15" s="141">
        <f>IF(OR(AND(G15="", H15&lt;&gt;"", I15&lt;&gt;""), AND(G15&lt;&gt;"", H15="")), 0, 1)</f>
        <v>0</v>
      </c>
    </row>
    <row r="16" spans="1:26" x14ac:dyDescent="0.25">
      <c r="B16" s="95"/>
      <c r="C16" s="95"/>
      <c r="D16" s="95"/>
      <c r="E16" s="95"/>
      <c r="F16" s="95"/>
      <c r="G16" s="96"/>
      <c r="H16" s="96"/>
      <c r="I16" s="97"/>
      <c r="J16" s="97"/>
    </row>
    <row r="17" spans="2:22" ht="74.25" customHeight="1" x14ac:dyDescent="0.25">
      <c r="B17" s="185" t="s">
        <v>189</v>
      </c>
      <c r="C17" s="185"/>
      <c r="D17" s="185"/>
      <c r="E17" s="185"/>
      <c r="F17" s="185"/>
      <c r="G17" s="185"/>
      <c r="H17" s="185"/>
      <c r="I17" s="185"/>
      <c r="J17" s="185"/>
    </row>
    <row r="18" spans="2:22" ht="25.5" customHeight="1" x14ac:dyDescent="0.25">
      <c r="B18" s="198" t="s">
        <v>100</v>
      </c>
      <c r="C18" s="198"/>
      <c r="D18" s="198"/>
      <c r="E18" s="198"/>
      <c r="F18" s="198" t="s">
        <v>204</v>
      </c>
      <c r="G18" s="198"/>
      <c r="H18" s="198" t="s">
        <v>255</v>
      </c>
      <c r="I18" s="198"/>
      <c r="J18" s="198"/>
    </row>
    <row r="19" spans="2:22" ht="25.35" customHeight="1" x14ac:dyDescent="0.25">
      <c r="B19" s="207" t="s">
        <v>284</v>
      </c>
      <c r="C19" s="207"/>
      <c r="D19" s="207"/>
      <c r="E19" s="207"/>
      <c r="F19" s="220">
        <v>42522</v>
      </c>
      <c r="G19" s="220"/>
      <c r="H19" s="220">
        <v>42522</v>
      </c>
      <c r="I19" s="228"/>
      <c r="J19" s="228"/>
      <c r="M19" s="77"/>
      <c r="S19" s="140">
        <v>103</v>
      </c>
    </row>
    <row r="20" spans="2:22" x14ac:dyDescent="0.25">
      <c r="B20" s="98"/>
      <c r="C20" s="98"/>
      <c r="D20" s="98"/>
      <c r="E20" s="98"/>
      <c r="F20" s="98"/>
      <c r="G20" s="98"/>
      <c r="H20" s="98"/>
      <c r="I20" s="98"/>
      <c r="J20" s="98"/>
    </row>
    <row r="21" spans="2:22" ht="25.5" customHeight="1" x14ac:dyDescent="0.25">
      <c r="B21" s="185" t="s">
        <v>190</v>
      </c>
      <c r="C21" s="185"/>
      <c r="D21" s="185"/>
      <c r="E21" s="185"/>
      <c r="F21" s="185"/>
      <c r="G21" s="185"/>
      <c r="H21" s="185"/>
      <c r="I21" s="185"/>
      <c r="J21" s="185"/>
    </row>
    <row r="22" spans="2:22" x14ac:dyDescent="0.25">
      <c r="B22" s="82"/>
      <c r="G22" s="83" t="s">
        <v>74</v>
      </c>
      <c r="H22" s="83" t="s">
        <v>61</v>
      </c>
      <c r="I22" s="190" t="s">
        <v>4</v>
      </c>
      <c r="J22" s="191"/>
      <c r="L22" s="15" t="s">
        <v>11</v>
      </c>
    </row>
    <row r="23" spans="2:22" ht="26.25" customHeight="1" x14ac:dyDescent="0.25">
      <c r="B23" s="184" t="s">
        <v>88</v>
      </c>
      <c r="C23" s="184"/>
      <c r="D23" s="184"/>
      <c r="E23" s="184"/>
      <c r="F23" s="184"/>
      <c r="G23" s="72" t="s">
        <v>12</v>
      </c>
      <c r="H23" s="72"/>
      <c r="I23" s="186"/>
      <c r="J23" s="187"/>
      <c r="L23" s="14" t="str">
        <f>CONCATENATE("(",LEN(I23),")")</f>
        <v>(0)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40">
        <v>104</v>
      </c>
      <c r="U23" s="141"/>
      <c r="V23" s="146"/>
    </row>
  </sheetData>
  <sheetProtection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zoomScaleSheetLayoutView="100" workbookViewId="0">
      <selection activeCell="B21" sqref="B21:E21"/>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3" width="11.42578125" style="30"/>
    <col min="24" max="25" width="11.42578125" style="73"/>
    <col min="26" max="16384" width="11.42578125" style="60"/>
  </cols>
  <sheetData>
    <row r="1" spans="1:24" x14ac:dyDescent="0.25">
      <c r="S1" s="140"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1"/>
      <c r="W2" s="141"/>
      <c r="X2" s="74"/>
    </row>
    <row r="3" spans="1:24" x14ac:dyDescent="0.25">
      <c r="B3" s="80" t="s">
        <v>191</v>
      </c>
      <c r="U3" s="30">
        <f>SUM(V:V)</f>
        <v>0</v>
      </c>
    </row>
    <row r="4" spans="1:24" ht="15.75" x14ac:dyDescent="0.25">
      <c r="B4" s="81"/>
      <c r="M4" s="70" t="s">
        <v>7</v>
      </c>
    </row>
    <row r="5" spans="1:24" x14ac:dyDescent="0.25">
      <c r="B5" s="82" t="s">
        <v>62</v>
      </c>
      <c r="G5" s="83" t="s">
        <v>74</v>
      </c>
      <c r="H5" s="83" t="s">
        <v>61</v>
      </c>
      <c r="I5" s="190" t="s">
        <v>4</v>
      </c>
      <c r="J5" s="191"/>
      <c r="L5" s="15" t="s">
        <v>11</v>
      </c>
    </row>
    <row r="6" spans="1:24" ht="33.75" customHeight="1" x14ac:dyDescent="0.25">
      <c r="B6" s="184" t="s">
        <v>107</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64</v>
      </c>
      <c r="U6" s="141"/>
      <c r="V6" s="141">
        <f>IF(OR(AND(G6="", H6&lt;&gt;"", I6&lt;&gt;""), AND(G6&lt;&gt;"", H6="")), 0, 1)</f>
        <v>0</v>
      </c>
    </row>
    <row r="7" spans="1:24" ht="26.25" customHeight="1" x14ac:dyDescent="0.25">
      <c r="B7" s="95"/>
      <c r="C7" s="95"/>
      <c r="D7" s="95"/>
      <c r="E7" s="95"/>
      <c r="F7" s="95"/>
      <c r="G7" s="96"/>
      <c r="H7" s="96"/>
      <c r="I7" s="97"/>
      <c r="J7" s="97"/>
      <c r="L7" s="14"/>
      <c r="M7" s="61"/>
      <c r="U7" s="141"/>
      <c r="V7" s="141"/>
    </row>
    <row r="8" spans="1:24" ht="33" customHeight="1" x14ac:dyDescent="0.25">
      <c r="B8" s="185" t="s">
        <v>108</v>
      </c>
      <c r="C8" s="185"/>
      <c r="D8" s="185"/>
      <c r="E8" s="185"/>
      <c r="F8" s="185"/>
      <c r="G8" s="185"/>
      <c r="H8" s="185"/>
      <c r="I8" s="185"/>
      <c r="J8" s="185"/>
    </row>
    <row r="9" spans="1:24" ht="44.25" customHeight="1" x14ac:dyDescent="0.25">
      <c r="B9" s="225" t="s">
        <v>83</v>
      </c>
      <c r="C9" s="225"/>
      <c r="D9" s="225" t="s">
        <v>192</v>
      </c>
      <c r="E9" s="225"/>
      <c r="F9" s="225" t="s">
        <v>193</v>
      </c>
      <c r="G9" s="225"/>
      <c r="H9" s="225"/>
      <c r="I9" s="225" t="s">
        <v>247</v>
      </c>
      <c r="J9" s="225"/>
      <c r="M9" s="134"/>
      <c r="N9" s="137"/>
      <c r="O9" s="137"/>
      <c r="P9" s="137"/>
      <c r="Q9" s="137"/>
      <c r="R9" s="137"/>
      <c r="S9" s="144"/>
      <c r="T9" s="39"/>
      <c r="U9" s="39"/>
      <c r="V9" s="39"/>
    </row>
    <row r="10" spans="1:24" x14ac:dyDescent="0.25">
      <c r="B10" s="226">
        <v>2020</v>
      </c>
      <c r="C10" s="227"/>
      <c r="D10" s="231">
        <v>378.78</v>
      </c>
      <c r="E10" s="231"/>
      <c r="F10" s="231">
        <v>22.02</v>
      </c>
      <c r="G10" s="231"/>
      <c r="H10" s="231"/>
      <c r="I10" s="217">
        <f t="shared" ref="I10:I11" si="0">SUM(D10:H10)</f>
        <v>400.79999999999995</v>
      </c>
      <c r="J10" s="217"/>
      <c r="L10" s="14"/>
      <c r="M10" s="136"/>
      <c r="N10" s="137"/>
      <c r="O10" s="137"/>
      <c r="P10" s="137"/>
      <c r="Q10" s="137"/>
      <c r="R10" s="137"/>
      <c r="S10" s="144">
        <v>105</v>
      </c>
      <c r="T10" s="39"/>
      <c r="U10" s="39"/>
      <c r="V10" s="145"/>
    </row>
    <row r="11" spans="1:24" x14ac:dyDescent="0.25">
      <c r="B11" s="226">
        <v>2019</v>
      </c>
      <c r="C11" s="227"/>
      <c r="D11" s="231">
        <v>337.93</v>
      </c>
      <c r="E11" s="231"/>
      <c r="F11" s="231">
        <v>156.01</v>
      </c>
      <c r="G11" s="231"/>
      <c r="H11" s="231"/>
      <c r="I11" s="217">
        <f t="shared" si="0"/>
        <v>493.94</v>
      </c>
      <c r="J11" s="217"/>
      <c r="L11" s="14"/>
      <c r="M11" s="136"/>
      <c r="N11" s="137"/>
      <c r="O11" s="137"/>
      <c r="P11" s="137"/>
      <c r="Q11" s="137"/>
      <c r="R11" s="137"/>
      <c r="S11" s="144">
        <v>106</v>
      </c>
      <c r="T11" s="39"/>
      <c r="U11" s="39"/>
      <c r="V11" s="145"/>
    </row>
    <row r="12" spans="1:24" x14ac:dyDescent="0.25">
      <c r="B12" s="226">
        <v>2018</v>
      </c>
      <c r="C12" s="227"/>
      <c r="D12" s="231">
        <v>333.32</v>
      </c>
      <c r="E12" s="231"/>
      <c r="F12" s="231">
        <v>167.94</v>
      </c>
      <c r="G12" s="231"/>
      <c r="H12" s="231"/>
      <c r="I12" s="217">
        <f>SUM(D12:H12)</f>
        <v>501.26</v>
      </c>
      <c r="J12" s="217"/>
      <c r="L12" s="14"/>
      <c r="M12" s="136"/>
      <c r="N12" s="137"/>
      <c r="O12" s="137"/>
      <c r="P12" s="137"/>
      <c r="Q12" s="137"/>
      <c r="R12" s="137"/>
      <c r="S12" s="144">
        <v>107</v>
      </c>
      <c r="T12" s="39"/>
      <c r="U12" s="39"/>
      <c r="V12" s="145"/>
    </row>
    <row r="13" spans="1:24" ht="39.75" customHeight="1" x14ac:dyDescent="0.25">
      <c r="B13" s="188" t="s">
        <v>256</v>
      </c>
      <c r="C13" s="188"/>
      <c r="D13" s="188"/>
      <c r="E13" s="188"/>
      <c r="F13" s="188"/>
      <c r="G13" s="188"/>
      <c r="H13" s="188"/>
      <c r="I13" s="188"/>
      <c r="J13" s="188"/>
    </row>
    <row r="14" spans="1:24" ht="39.75" customHeight="1" x14ac:dyDescent="0.25">
      <c r="B14" s="188" t="s">
        <v>257</v>
      </c>
      <c r="C14" s="188"/>
      <c r="D14" s="188"/>
      <c r="E14" s="188"/>
      <c r="F14" s="188"/>
      <c r="G14" s="188"/>
      <c r="H14" s="188"/>
      <c r="I14" s="188"/>
      <c r="J14" s="188"/>
    </row>
    <row r="15" spans="1:24" x14ac:dyDescent="0.25">
      <c r="B15" s="88"/>
      <c r="C15" s="86"/>
    </row>
    <row r="16" spans="1:24" x14ac:dyDescent="0.25">
      <c r="B16" s="82" t="s">
        <v>109</v>
      </c>
      <c r="G16" s="83" t="s">
        <v>74</v>
      </c>
      <c r="H16" s="83" t="s">
        <v>61</v>
      </c>
      <c r="I16" s="190" t="s">
        <v>4</v>
      </c>
      <c r="J16" s="191"/>
      <c r="L16" s="15" t="s">
        <v>11</v>
      </c>
    </row>
    <row r="17" spans="2:22" ht="80.25" customHeight="1" x14ac:dyDescent="0.25">
      <c r="B17" s="184" t="s">
        <v>110</v>
      </c>
      <c r="C17" s="184"/>
      <c r="D17" s="184"/>
      <c r="E17" s="184"/>
      <c r="F17" s="184"/>
      <c r="G17" s="72" t="s">
        <v>12</v>
      </c>
      <c r="H17" s="72"/>
      <c r="I17" s="186"/>
      <c r="J17" s="187"/>
      <c r="L17" s="14" t="str">
        <f>CONCATENATE("(",LEN(I17),")")</f>
        <v>(0)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0">
        <v>65</v>
      </c>
      <c r="V17" s="141">
        <f>IF(OR(AND(G17="", H17&lt;&gt;"", I17&lt;&gt;""), AND(G17&lt;&gt;"", H17="")), 0, 1)</f>
        <v>0</v>
      </c>
    </row>
    <row r="18" spans="2:22" ht="15" customHeight="1" x14ac:dyDescent="0.25">
      <c r="B18" s="95"/>
      <c r="C18" s="95"/>
      <c r="D18" s="95"/>
      <c r="E18" s="95"/>
      <c r="F18" s="95"/>
      <c r="G18" s="96"/>
      <c r="H18" s="96"/>
      <c r="I18" s="97"/>
      <c r="J18" s="97"/>
    </row>
    <row r="19" spans="2:22" ht="74.25" customHeight="1" x14ac:dyDescent="0.25">
      <c r="B19" s="185" t="s">
        <v>194</v>
      </c>
      <c r="C19" s="185"/>
      <c r="D19" s="185"/>
      <c r="E19" s="185"/>
      <c r="F19" s="185"/>
      <c r="G19" s="185"/>
      <c r="H19" s="185"/>
      <c r="I19" s="185"/>
      <c r="J19" s="185"/>
    </row>
    <row r="20" spans="2:22" ht="25.5" customHeight="1" x14ac:dyDescent="0.25">
      <c r="B20" s="198" t="s">
        <v>100</v>
      </c>
      <c r="C20" s="198"/>
      <c r="D20" s="198"/>
      <c r="E20" s="198"/>
      <c r="F20" s="198" t="s">
        <v>75</v>
      </c>
      <c r="G20" s="198"/>
      <c r="H20" s="198" t="s">
        <v>255</v>
      </c>
      <c r="I20" s="198"/>
      <c r="J20" s="198"/>
    </row>
    <row r="21" spans="2:22" ht="25.35" customHeight="1" x14ac:dyDescent="0.25">
      <c r="B21" s="207" t="s">
        <v>288</v>
      </c>
      <c r="C21" s="207"/>
      <c r="D21" s="207"/>
      <c r="E21" s="207"/>
      <c r="F21" s="220">
        <v>44188</v>
      </c>
      <c r="G21" s="220"/>
      <c r="H21" s="220">
        <v>41275</v>
      </c>
      <c r="I21" s="228"/>
      <c r="J21" s="228"/>
      <c r="M21" s="77"/>
      <c r="S21" s="140">
        <v>108</v>
      </c>
    </row>
    <row r="22" spans="2:22" x14ac:dyDescent="0.25">
      <c r="B22" s="98"/>
      <c r="C22" s="98"/>
      <c r="D22" s="98"/>
      <c r="E22" s="98"/>
      <c r="F22" s="98"/>
      <c r="G22" s="98"/>
      <c r="H22" s="98"/>
      <c r="I22" s="98"/>
      <c r="J22" s="98"/>
    </row>
    <row r="23" spans="2:22" x14ac:dyDescent="0.25">
      <c r="B23" s="185" t="s">
        <v>195</v>
      </c>
      <c r="C23" s="185"/>
      <c r="D23" s="185"/>
      <c r="E23" s="185"/>
      <c r="F23" s="185"/>
      <c r="G23" s="185"/>
      <c r="H23" s="185"/>
      <c r="I23" s="185"/>
      <c r="J23" s="185"/>
    </row>
    <row r="24" spans="2:22" x14ac:dyDescent="0.25">
      <c r="B24" s="82"/>
      <c r="G24" s="83" t="s">
        <v>74</v>
      </c>
      <c r="H24" s="83" t="s">
        <v>61</v>
      </c>
      <c r="I24" s="190" t="s">
        <v>4</v>
      </c>
      <c r="J24" s="191"/>
      <c r="L24" s="15" t="s">
        <v>11</v>
      </c>
    </row>
    <row r="25" spans="2:22" ht="26.25" customHeight="1" x14ac:dyDescent="0.25">
      <c r="B25" s="184" t="s">
        <v>111</v>
      </c>
      <c r="C25" s="184"/>
      <c r="D25" s="184"/>
      <c r="E25" s="184"/>
      <c r="F25" s="184"/>
      <c r="G25" s="72" t="s">
        <v>39</v>
      </c>
      <c r="H25" s="72"/>
      <c r="I25" s="186"/>
      <c r="J25" s="187"/>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0">
        <v>109</v>
      </c>
      <c r="U25" s="141"/>
      <c r="V25" s="146"/>
    </row>
  </sheetData>
  <sheetProtection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B25" zoomScale="104" zoomScaleNormal="104" zoomScaleSheetLayoutView="100" workbookViewId="0">
      <selection activeCell="B31" sqref="B31:F31"/>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1" width="11.42578125" style="30"/>
    <col min="22" max="22" width="11.42578125" style="39"/>
    <col min="23" max="23" width="11.42578125" style="30"/>
    <col min="24" max="25" width="11.42578125" style="73"/>
    <col min="26" max="16384" width="11.42578125" style="60"/>
  </cols>
  <sheetData>
    <row r="1" spans="1:25" x14ac:dyDescent="0.25">
      <c r="S1" s="140" t="s">
        <v>165</v>
      </c>
      <c r="U1" s="30">
        <v>0</v>
      </c>
    </row>
    <row r="2" spans="1:25"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0"/>
      <c r="T2" s="30"/>
      <c r="U2" s="141"/>
      <c r="V2" s="142"/>
      <c r="W2" s="141"/>
      <c r="X2" s="74"/>
      <c r="Y2" s="73"/>
    </row>
    <row r="3" spans="1:25" s="62" customFormat="1" ht="18" x14ac:dyDescent="0.25">
      <c r="B3" s="233" t="s">
        <v>197</v>
      </c>
      <c r="C3" s="189"/>
      <c r="D3" s="189"/>
      <c r="E3" s="189"/>
      <c r="F3" s="189"/>
      <c r="G3" s="189"/>
      <c r="H3" s="189"/>
      <c r="I3" s="189"/>
      <c r="J3" s="189"/>
      <c r="N3" s="74"/>
      <c r="O3" s="74"/>
      <c r="P3" s="74"/>
      <c r="Q3" s="74"/>
      <c r="R3" s="74"/>
      <c r="S3" s="149"/>
      <c r="T3" s="141"/>
      <c r="U3" s="141">
        <f>SUM(V:V)</f>
        <v>0</v>
      </c>
      <c r="V3" s="142"/>
      <c r="W3" s="141"/>
      <c r="X3" s="74"/>
      <c r="Y3" s="74"/>
    </row>
    <row r="4" spans="1:25" s="62" customFormat="1" ht="18" x14ac:dyDescent="0.25">
      <c r="B4" s="103"/>
      <c r="C4" s="104"/>
      <c r="D4" s="104"/>
      <c r="E4" s="104"/>
      <c r="F4" s="104"/>
      <c r="G4" s="104"/>
      <c r="H4" s="104"/>
      <c r="I4" s="104"/>
      <c r="J4" s="104"/>
      <c r="N4" s="74"/>
      <c r="O4" s="74"/>
      <c r="P4" s="74"/>
      <c r="Q4" s="74"/>
      <c r="R4" s="74"/>
      <c r="S4" s="149"/>
      <c r="T4" s="141"/>
      <c r="U4" s="141"/>
      <c r="V4" s="142"/>
      <c r="W4" s="141"/>
      <c r="X4" s="74"/>
      <c r="Y4" s="74"/>
    </row>
    <row r="5" spans="1:25" x14ac:dyDescent="0.25">
      <c r="B5" s="80" t="s">
        <v>196</v>
      </c>
    </row>
    <row r="6" spans="1:25" ht="15.75" x14ac:dyDescent="0.25">
      <c r="B6" s="81"/>
      <c r="M6" s="70" t="s">
        <v>7</v>
      </c>
    </row>
    <row r="7" spans="1:25" x14ac:dyDescent="0.25">
      <c r="B7" s="82" t="s">
        <v>112</v>
      </c>
      <c r="G7" s="83" t="s">
        <v>74</v>
      </c>
      <c r="H7" s="83" t="s">
        <v>61</v>
      </c>
      <c r="I7" s="190" t="s">
        <v>4</v>
      </c>
      <c r="J7" s="191"/>
      <c r="L7" s="15" t="s">
        <v>11</v>
      </c>
    </row>
    <row r="8" spans="1:25" ht="78" customHeight="1" x14ac:dyDescent="0.25">
      <c r="B8" s="184" t="s">
        <v>113</v>
      </c>
      <c r="C8" s="184"/>
      <c r="D8" s="184"/>
      <c r="E8" s="184"/>
      <c r="F8" s="184"/>
      <c r="G8" s="72" t="s">
        <v>12</v>
      </c>
      <c r="H8" s="72"/>
      <c r="I8" s="186"/>
      <c r="J8" s="187"/>
      <c r="L8" s="14" t="str">
        <f>CONCATENATE("(",LEN(I8),")")</f>
        <v>(0)</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0">
        <v>66</v>
      </c>
      <c r="U8" s="141"/>
      <c r="V8" s="151">
        <f>IF(OR(AND(G8="", H8&lt;&gt;"", I8&lt;&gt;""), AND(G8&lt;&gt;"", H8="")), 0, 1)</f>
        <v>0</v>
      </c>
    </row>
    <row r="9" spans="1:25" x14ac:dyDescent="0.25">
      <c r="B9" s="95"/>
      <c r="C9" s="95"/>
      <c r="D9" s="95"/>
      <c r="E9" s="95"/>
      <c r="F9" s="95"/>
      <c r="G9" s="96"/>
      <c r="H9" s="96"/>
      <c r="I9" s="97"/>
      <c r="J9" s="97"/>
      <c r="L9" s="14"/>
      <c r="M9" s="61"/>
      <c r="U9" s="141"/>
      <c r="V9" s="142"/>
    </row>
    <row r="10" spans="1:25" ht="35.25" customHeight="1" x14ac:dyDescent="0.25">
      <c r="B10" s="215" t="s">
        <v>198</v>
      </c>
      <c r="C10" s="215"/>
      <c r="D10" s="215"/>
      <c r="E10" s="215"/>
      <c r="F10" s="215"/>
      <c r="G10" s="215"/>
      <c r="H10" s="215"/>
      <c r="I10" s="215"/>
      <c r="J10" s="215"/>
    </row>
    <row r="11" spans="1:25" x14ac:dyDescent="0.25">
      <c r="B11" s="82"/>
      <c r="G11" s="83" t="s">
        <v>74</v>
      </c>
      <c r="H11" s="83" t="s">
        <v>61</v>
      </c>
      <c r="I11" s="190" t="s">
        <v>4</v>
      </c>
      <c r="J11" s="191"/>
      <c r="L11" s="15" t="s">
        <v>11</v>
      </c>
    </row>
    <row r="12" spans="1:25" ht="56.25" customHeight="1" x14ac:dyDescent="0.25">
      <c r="B12" s="184" t="s">
        <v>114</v>
      </c>
      <c r="C12" s="184"/>
      <c r="D12" s="184"/>
      <c r="E12" s="184"/>
      <c r="F12" s="184"/>
      <c r="G12" s="72" t="s">
        <v>12</v>
      </c>
      <c r="H12" s="72"/>
      <c r="I12" s="186"/>
      <c r="J12" s="187"/>
      <c r="L12" s="14" t="str">
        <f>CONCATENATE("(",LEN(I12),")")</f>
        <v>(0)</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0">
        <v>110</v>
      </c>
      <c r="V12" s="143"/>
    </row>
    <row r="13" spans="1:25" ht="56.25" customHeight="1" x14ac:dyDescent="0.25">
      <c r="B13" s="184" t="s">
        <v>115</v>
      </c>
      <c r="C13" s="184"/>
      <c r="D13" s="184"/>
      <c r="E13" s="184"/>
      <c r="F13" s="184"/>
      <c r="G13" s="72" t="s">
        <v>12</v>
      </c>
      <c r="H13" s="72"/>
      <c r="I13" s="186"/>
      <c r="J13" s="187"/>
      <c r="L13" s="14" t="str">
        <f>CONCATENATE("(",LEN(I13),")")</f>
        <v>(0)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0">
        <v>111</v>
      </c>
      <c r="V13" s="143"/>
    </row>
    <row r="14" spans="1:25" ht="56.25" customHeight="1" x14ac:dyDescent="0.25">
      <c r="B14" s="184" t="s">
        <v>116</v>
      </c>
      <c r="C14" s="184"/>
      <c r="D14" s="184"/>
      <c r="E14" s="184"/>
      <c r="F14" s="184"/>
      <c r="G14" s="72" t="s">
        <v>12</v>
      </c>
      <c r="H14" s="72"/>
      <c r="I14" s="186"/>
      <c r="J14" s="187"/>
      <c r="L14" s="14" t="str">
        <f>CONCATENATE("(",LEN(I14),")")</f>
        <v>(0)</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0">
        <v>112</v>
      </c>
      <c r="V14" s="143"/>
    </row>
    <row r="15" spans="1:25" x14ac:dyDescent="0.25">
      <c r="B15" s="95"/>
      <c r="C15" s="95"/>
      <c r="D15" s="95"/>
      <c r="E15" s="95"/>
      <c r="F15" s="95"/>
      <c r="G15" s="96"/>
      <c r="H15" s="96"/>
      <c r="I15" s="97"/>
      <c r="J15" s="97"/>
    </row>
    <row r="16" spans="1:25" ht="48.75" customHeight="1" x14ac:dyDescent="0.25">
      <c r="B16" s="185" t="s">
        <v>199</v>
      </c>
      <c r="C16" s="185"/>
      <c r="D16" s="185"/>
      <c r="E16" s="185"/>
      <c r="F16" s="185"/>
      <c r="G16" s="185"/>
      <c r="H16" s="185"/>
      <c r="I16" s="185"/>
      <c r="J16" s="185"/>
    </row>
    <row r="17" spans="2:25" ht="15" customHeight="1" x14ac:dyDescent="0.25">
      <c r="B17" s="198" t="s">
        <v>100</v>
      </c>
      <c r="C17" s="198"/>
      <c r="D17" s="198"/>
      <c r="E17" s="198"/>
      <c r="F17" s="198"/>
      <c r="G17" s="198"/>
      <c r="H17" s="198"/>
      <c r="I17" s="198"/>
      <c r="J17" s="198"/>
    </row>
    <row r="18" spans="2:25" ht="25.35" customHeight="1" x14ac:dyDescent="0.25">
      <c r="B18" s="207" t="s">
        <v>273</v>
      </c>
      <c r="C18" s="207"/>
      <c r="D18" s="207"/>
      <c r="E18" s="207"/>
      <c r="F18" s="207"/>
      <c r="G18" s="207"/>
      <c r="H18" s="207"/>
      <c r="I18" s="207"/>
      <c r="J18" s="207"/>
      <c r="M18" s="61"/>
      <c r="S18" s="140">
        <v>113</v>
      </c>
    </row>
    <row r="19" spans="2:25" s="62" customFormat="1" x14ac:dyDescent="0.25">
      <c r="B19" s="105"/>
      <c r="C19" s="105"/>
      <c r="D19" s="105"/>
      <c r="E19" s="105"/>
      <c r="F19" s="105"/>
      <c r="G19" s="98"/>
      <c r="H19" s="98"/>
      <c r="I19" s="98"/>
      <c r="J19" s="98"/>
      <c r="N19" s="74"/>
      <c r="O19" s="74"/>
      <c r="P19" s="74"/>
      <c r="Q19" s="74"/>
      <c r="R19" s="74"/>
      <c r="S19" s="149"/>
      <c r="T19" s="141"/>
      <c r="U19" s="141"/>
      <c r="V19" s="142"/>
      <c r="W19" s="141"/>
      <c r="X19" s="74"/>
      <c r="Y19" s="74"/>
    </row>
    <row r="20" spans="2:25" x14ac:dyDescent="0.25">
      <c r="B20" s="82" t="s">
        <v>117</v>
      </c>
      <c r="G20" s="83" t="s">
        <v>74</v>
      </c>
      <c r="H20" s="83" t="s">
        <v>61</v>
      </c>
      <c r="I20" s="190" t="s">
        <v>4</v>
      </c>
      <c r="J20" s="191"/>
      <c r="L20" s="15" t="s">
        <v>11</v>
      </c>
    </row>
    <row r="21" spans="2:25" ht="108" customHeight="1" x14ac:dyDescent="0.25">
      <c r="B21" s="184" t="s">
        <v>200</v>
      </c>
      <c r="C21" s="184"/>
      <c r="D21" s="184"/>
      <c r="E21" s="184"/>
      <c r="F21" s="184"/>
      <c r="G21" s="159" t="s">
        <v>12</v>
      </c>
      <c r="H21" s="72"/>
      <c r="I21" s="186" t="s">
        <v>290</v>
      </c>
      <c r="J21" s="187"/>
      <c r="L21" s="14" t="str">
        <f>CONCATENATE("(",LEN(I21),")")</f>
        <v>(106)</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0">
        <v>67</v>
      </c>
      <c r="V21" s="151">
        <f>IF(OR(AND(G21="", H21&lt;&gt;"", I21&lt;&gt;""), AND(G21&lt;&gt;"", H21="")), 0, 1)</f>
        <v>0</v>
      </c>
    </row>
    <row r="22" spans="2:25" ht="32.25" customHeight="1" x14ac:dyDescent="0.25">
      <c r="B22" s="188" t="s">
        <v>234</v>
      </c>
      <c r="C22" s="188"/>
      <c r="D22" s="188"/>
      <c r="E22" s="188"/>
      <c r="F22" s="188"/>
      <c r="G22" s="188"/>
      <c r="H22" s="188"/>
      <c r="I22" s="188"/>
      <c r="J22" s="188"/>
    </row>
    <row r="23" spans="2:25" ht="53.25" customHeight="1" x14ac:dyDescent="0.25">
      <c r="B23" s="188" t="s">
        <v>235</v>
      </c>
      <c r="C23" s="188"/>
      <c r="D23" s="188"/>
      <c r="E23" s="188"/>
      <c r="F23" s="188"/>
      <c r="G23" s="188"/>
      <c r="H23" s="188"/>
      <c r="I23" s="188"/>
      <c r="J23" s="188"/>
    </row>
    <row r="24" spans="2:25" ht="79.5" customHeight="1" x14ac:dyDescent="0.25">
      <c r="B24" s="188" t="s">
        <v>236</v>
      </c>
      <c r="C24" s="188"/>
      <c r="D24" s="188"/>
      <c r="E24" s="188"/>
      <c r="F24" s="188"/>
      <c r="G24" s="188"/>
      <c r="H24" s="188"/>
      <c r="I24" s="188"/>
      <c r="J24" s="188"/>
    </row>
    <row r="25" spans="2:25" x14ac:dyDescent="0.25">
      <c r="B25" s="93"/>
      <c r="C25" s="93"/>
      <c r="D25" s="93"/>
      <c r="E25" s="93"/>
      <c r="F25" s="93"/>
      <c r="G25" s="93"/>
      <c r="H25" s="93"/>
      <c r="I25" s="93"/>
      <c r="J25" s="93"/>
    </row>
    <row r="26" spans="2:25" ht="38.25" customHeight="1" x14ac:dyDescent="0.25">
      <c r="B26" s="185" t="s">
        <v>118</v>
      </c>
      <c r="C26" s="185"/>
      <c r="D26" s="185"/>
      <c r="E26" s="185"/>
      <c r="F26" s="185"/>
      <c r="G26" s="185"/>
      <c r="H26" s="185"/>
      <c r="I26" s="185"/>
      <c r="J26" s="185"/>
    </row>
    <row r="27" spans="2:25" x14ac:dyDescent="0.25">
      <c r="B27" s="198" t="s">
        <v>119</v>
      </c>
      <c r="C27" s="198"/>
      <c r="D27" s="198" t="s">
        <v>80</v>
      </c>
      <c r="E27" s="198"/>
      <c r="F27" s="198"/>
      <c r="G27" s="198"/>
      <c r="H27" s="195" t="s">
        <v>120</v>
      </c>
      <c r="I27" s="196"/>
      <c r="J27" s="197"/>
    </row>
    <row r="28" spans="2:25" ht="25.35" customHeight="1" x14ac:dyDescent="0.25">
      <c r="B28" s="207"/>
      <c r="C28" s="207"/>
      <c r="D28" s="207"/>
      <c r="E28" s="207"/>
      <c r="F28" s="207"/>
      <c r="G28" s="207"/>
      <c r="H28" s="228"/>
      <c r="I28" s="228"/>
      <c r="J28" s="228"/>
      <c r="M28" s="77"/>
      <c r="S28" s="140">
        <v>114</v>
      </c>
    </row>
    <row r="29" spans="2:25" x14ac:dyDescent="0.25">
      <c r="B29" s="98"/>
      <c r="C29" s="98"/>
      <c r="D29" s="98"/>
      <c r="E29" s="98"/>
      <c r="F29" s="98"/>
      <c r="G29" s="98"/>
      <c r="H29" s="98"/>
      <c r="I29" s="98"/>
      <c r="J29" s="98"/>
    </row>
    <row r="30" spans="2:25" x14ac:dyDescent="0.25">
      <c r="B30" s="82" t="s">
        <v>121</v>
      </c>
      <c r="G30" s="83" t="s">
        <v>74</v>
      </c>
      <c r="H30" s="83" t="s">
        <v>61</v>
      </c>
      <c r="I30" s="190" t="s">
        <v>4</v>
      </c>
      <c r="J30" s="191"/>
      <c r="L30" s="15" t="s">
        <v>11</v>
      </c>
    </row>
    <row r="31" spans="2:25" ht="80.25" customHeight="1" x14ac:dyDescent="0.25">
      <c r="B31" s="184" t="s">
        <v>122</v>
      </c>
      <c r="C31" s="184"/>
      <c r="D31" s="184"/>
      <c r="E31" s="184"/>
      <c r="F31" s="184"/>
      <c r="G31" s="72" t="s">
        <v>12</v>
      </c>
      <c r="H31" s="72"/>
      <c r="I31" s="186"/>
      <c r="J31" s="187"/>
      <c r="L31" s="14" t="str">
        <f>CONCATENATE("(",LEN(I31),")")</f>
        <v>(0)</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0">
        <v>68</v>
      </c>
      <c r="V31" s="151">
        <f>IF(OR(AND(G31="", H31&lt;&gt;"", I31&lt;&gt;""), AND(G31&lt;&gt;"", H31="")), 0, 1)</f>
        <v>0</v>
      </c>
    </row>
    <row r="33" spans="2:19" ht="38.25" customHeight="1" x14ac:dyDescent="0.25">
      <c r="B33" s="185" t="s">
        <v>123</v>
      </c>
      <c r="C33" s="185"/>
      <c r="D33" s="185"/>
      <c r="E33" s="185"/>
      <c r="F33" s="185"/>
      <c r="G33" s="185"/>
      <c r="H33" s="185"/>
      <c r="I33" s="185"/>
      <c r="J33" s="185"/>
    </row>
    <row r="34" spans="2:19" ht="15" customHeight="1" x14ac:dyDescent="0.25">
      <c r="B34" s="198" t="s">
        <v>100</v>
      </c>
      <c r="C34" s="198"/>
      <c r="D34" s="198"/>
      <c r="E34" s="198"/>
      <c r="F34" s="198"/>
      <c r="G34" s="198"/>
      <c r="H34" s="198"/>
      <c r="I34" s="198"/>
      <c r="J34" s="198"/>
    </row>
    <row r="35" spans="2:19" ht="25.35" customHeight="1" x14ac:dyDescent="0.25">
      <c r="B35" s="207" t="s">
        <v>276</v>
      </c>
      <c r="C35" s="207"/>
      <c r="D35" s="207"/>
      <c r="E35" s="207"/>
      <c r="F35" s="207"/>
      <c r="G35" s="207"/>
      <c r="H35" s="207"/>
      <c r="I35" s="207"/>
      <c r="J35" s="207"/>
      <c r="M35" s="61"/>
      <c r="S35" s="140">
        <v>115</v>
      </c>
    </row>
  </sheetData>
  <sheetProtection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opLeftCell="A48" zoomScale="110" zoomScaleNormal="110" zoomScaleSheetLayoutView="100" workbookViewId="0">
      <selection activeCell="M54" sqref="M54"/>
    </sheetView>
  </sheetViews>
  <sheetFormatPr baseColWidth="10" defaultColWidth="11.42578125" defaultRowHeight="15" x14ac:dyDescent="0.25"/>
  <cols>
    <col min="1" max="1" width="3" style="78" customWidth="1"/>
    <col min="2" max="2" width="3.42578125" style="78" customWidth="1"/>
    <col min="3" max="3" width="20.42578125" style="78" customWidth="1"/>
    <col min="4" max="4" width="6" style="78" customWidth="1"/>
    <col min="5" max="6" width="6.42578125" style="78" customWidth="1"/>
    <col min="7" max="8" width="8.42578125" style="78" customWidth="1"/>
    <col min="9" max="9" width="11.42578125" style="78" customWidth="1"/>
    <col min="10" max="10" width="14.42578125" style="78" customWidth="1"/>
    <col min="11" max="12" width="11.42578125" style="78"/>
    <col min="13" max="13" width="55.5703125" style="78" customWidth="1"/>
    <col min="14" max="14" width="9.140625" style="107" customWidth="1"/>
    <col min="15" max="18" width="2" style="107" customWidth="1"/>
    <col min="19" max="19" width="9.140625" style="153" customWidth="1"/>
    <col min="20" max="20" width="11.42578125" style="79"/>
    <col min="21" max="21" width="11.42578125" style="99"/>
    <col min="22" max="23" width="12.5703125" style="99" bestFit="1" customWidth="1"/>
    <col min="24" max="25" width="11.42578125" style="107"/>
    <col min="26" max="16384" width="11.42578125" style="78"/>
  </cols>
  <sheetData>
    <row r="1" spans="1:24" x14ac:dyDescent="0.25">
      <c r="S1" s="153" t="s">
        <v>165</v>
      </c>
      <c r="U1" s="99">
        <v>0</v>
      </c>
    </row>
    <row r="2" spans="1:24" s="79" customFormat="1" ht="3" customHeight="1" x14ac:dyDescent="0.25">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3"/>
      <c r="U2" s="99"/>
      <c r="V2" s="99"/>
      <c r="W2" s="99"/>
      <c r="X2" s="110"/>
    </row>
    <row r="3" spans="1:24" x14ac:dyDescent="0.25">
      <c r="B3" s="80" t="s">
        <v>201</v>
      </c>
      <c r="U3" s="99">
        <f>SUM(V:V)</f>
        <v>0</v>
      </c>
    </row>
    <row r="4" spans="1:24" ht="15.75" x14ac:dyDescent="0.25">
      <c r="B4" s="81"/>
      <c r="M4" s="111" t="s">
        <v>7</v>
      </c>
    </row>
    <row r="5" spans="1:24" x14ac:dyDescent="0.25">
      <c r="B5" s="82" t="s">
        <v>63</v>
      </c>
      <c r="G5" s="101" t="s">
        <v>74</v>
      </c>
      <c r="H5" s="101" t="s">
        <v>61</v>
      </c>
      <c r="I5" s="190" t="s">
        <v>4</v>
      </c>
      <c r="J5" s="191"/>
      <c r="L5" s="112" t="s">
        <v>11</v>
      </c>
    </row>
    <row r="6" spans="1:24" ht="26.25" customHeight="1" x14ac:dyDescent="0.25">
      <c r="B6" s="184" t="s">
        <v>124</v>
      </c>
      <c r="C6" s="184"/>
      <c r="D6" s="184"/>
      <c r="E6" s="184"/>
      <c r="F6" s="184"/>
      <c r="G6" s="72" t="s">
        <v>12</v>
      </c>
      <c r="H6" s="72"/>
      <c r="I6" s="186"/>
      <c r="J6" s="187"/>
      <c r="L6" s="113" t="str">
        <f>CONCATENATE("(",LEN(I6),")")</f>
        <v>(0)</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3">
        <v>69</v>
      </c>
      <c r="V6" s="99">
        <f>IF(OR(AND(G6="", H6&lt;&gt;"", I6&lt;&gt;""), AND(G6&lt;&gt;"", H6="")), 0, 1)</f>
        <v>0</v>
      </c>
    </row>
    <row r="7" spans="1:24" x14ac:dyDescent="0.25">
      <c r="B7" s="84"/>
    </row>
    <row r="8" spans="1:24" ht="48.75" customHeight="1" x14ac:dyDescent="0.25">
      <c r="B8" s="215" t="s">
        <v>202</v>
      </c>
      <c r="C8" s="215"/>
      <c r="D8" s="215"/>
      <c r="E8" s="215"/>
      <c r="F8" s="215"/>
      <c r="G8" s="215"/>
      <c r="H8" s="215"/>
      <c r="I8" s="215"/>
      <c r="J8" s="215"/>
    </row>
    <row r="9" spans="1:24" x14ac:dyDescent="0.25">
      <c r="B9" s="87"/>
      <c r="G9" s="101" t="s">
        <v>74</v>
      </c>
      <c r="H9" s="101" t="s">
        <v>61</v>
      </c>
      <c r="I9" s="190" t="s">
        <v>4</v>
      </c>
      <c r="J9" s="191"/>
      <c r="L9" s="112" t="s">
        <v>11</v>
      </c>
    </row>
    <row r="10" spans="1:24" ht="30" customHeight="1" x14ac:dyDescent="0.25">
      <c r="B10" s="184" t="s">
        <v>125</v>
      </c>
      <c r="C10" s="184"/>
      <c r="D10" s="184"/>
      <c r="E10" s="184"/>
      <c r="F10" s="184"/>
      <c r="G10" s="72" t="s">
        <v>12</v>
      </c>
      <c r="H10" s="72"/>
      <c r="I10" s="186"/>
      <c r="J10" s="187"/>
      <c r="L10" s="113" t="str">
        <f>CONCATENATE("(",LEN(I10),")")</f>
        <v>(0)</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3">
        <v>116</v>
      </c>
      <c r="V10" s="155"/>
    </row>
    <row r="11" spans="1:24" ht="56.25" customHeight="1" x14ac:dyDescent="0.25">
      <c r="B11" s="184" t="s">
        <v>126</v>
      </c>
      <c r="C11" s="184"/>
      <c r="D11" s="184"/>
      <c r="E11" s="184"/>
      <c r="F11" s="184"/>
      <c r="G11" s="72" t="s">
        <v>12</v>
      </c>
      <c r="H11" s="72"/>
      <c r="I11" s="186"/>
      <c r="J11" s="187"/>
      <c r="L11" s="113" t="str">
        <f>CONCATENATE("(",LEN(I11),")")</f>
        <v>(0)</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3">
        <v>117</v>
      </c>
      <c r="V11" s="155"/>
    </row>
    <row r="12" spans="1:24" ht="18" customHeight="1" x14ac:dyDescent="0.25">
      <c r="B12" s="95"/>
      <c r="C12" s="95"/>
      <c r="D12" s="95"/>
      <c r="E12" s="95"/>
      <c r="F12" s="95"/>
      <c r="G12" s="96"/>
      <c r="H12" s="96"/>
      <c r="I12" s="106"/>
      <c r="J12" s="106"/>
    </row>
    <row r="13" spans="1:24" ht="50.25" customHeight="1" x14ac:dyDescent="0.25">
      <c r="B13" s="185" t="s">
        <v>203</v>
      </c>
      <c r="C13" s="185"/>
      <c r="D13" s="185"/>
      <c r="E13" s="185"/>
      <c r="F13" s="185"/>
      <c r="G13" s="185"/>
      <c r="H13" s="185"/>
      <c r="I13" s="185"/>
      <c r="J13" s="185"/>
    </row>
    <row r="14" spans="1:24" x14ac:dyDescent="0.25">
      <c r="B14" s="88"/>
      <c r="C14" s="86"/>
    </row>
    <row r="15" spans="1:24" ht="38.25" x14ac:dyDescent="0.25">
      <c r="B15" s="82"/>
      <c r="E15" s="120" t="s">
        <v>74</v>
      </c>
      <c r="F15" s="115" t="s">
        <v>61</v>
      </c>
      <c r="G15" s="258" t="s">
        <v>100</v>
      </c>
      <c r="H15" s="258"/>
      <c r="I15" s="115" t="s">
        <v>204</v>
      </c>
      <c r="J15" s="115" t="s">
        <v>127</v>
      </c>
    </row>
    <row r="16" spans="1:24" ht="23.25" customHeight="1" x14ac:dyDescent="0.25">
      <c r="B16" s="248" t="s">
        <v>205</v>
      </c>
      <c r="C16" s="249"/>
      <c r="D16" s="250"/>
      <c r="E16" s="72" t="s">
        <v>12</v>
      </c>
      <c r="F16" s="72"/>
      <c r="G16" s="208" t="s">
        <v>274</v>
      </c>
      <c r="H16" s="210"/>
      <c r="I16" s="156">
        <v>42788</v>
      </c>
      <c r="J16" s="156">
        <v>42788</v>
      </c>
      <c r="L16" s="113"/>
      <c r="M16" s="121"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53">
        <v>118</v>
      </c>
    </row>
    <row r="17" spans="2:19" ht="23.25" customHeight="1" x14ac:dyDescent="0.25">
      <c r="B17" s="245" t="s">
        <v>206</v>
      </c>
      <c r="C17" s="246"/>
      <c r="D17" s="247"/>
      <c r="E17" s="72" t="s">
        <v>12</v>
      </c>
      <c r="F17" s="72"/>
      <c r="G17" s="208" t="s">
        <v>271</v>
      </c>
      <c r="H17" s="210"/>
      <c r="I17" s="156">
        <v>42788</v>
      </c>
      <c r="J17" s="156">
        <v>42788</v>
      </c>
      <c r="L17" s="113"/>
      <c r="M17" s="121" t="str">
        <f t="shared" si="0"/>
        <v/>
      </c>
      <c r="S17" s="153">
        <v>119</v>
      </c>
    </row>
    <row r="18" spans="2:19" ht="29.25" customHeight="1" x14ac:dyDescent="0.25">
      <c r="B18" s="245" t="s">
        <v>207</v>
      </c>
      <c r="C18" s="246"/>
      <c r="D18" s="247"/>
      <c r="E18" s="72" t="s">
        <v>12</v>
      </c>
      <c r="F18" s="72"/>
      <c r="G18" s="208" t="s">
        <v>289</v>
      </c>
      <c r="H18" s="210"/>
      <c r="I18" s="156">
        <v>43263</v>
      </c>
      <c r="J18" s="156">
        <v>43263</v>
      </c>
      <c r="L18" s="113"/>
      <c r="M18" s="121" t="str">
        <f t="shared" si="0"/>
        <v/>
      </c>
      <c r="S18" s="153">
        <v>120</v>
      </c>
    </row>
    <row r="19" spans="2:19" ht="31.5" customHeight="1" x14ac:dyDescent="0.25">
      <c r="B19" s="245" t="s">
        <v>208</v>
      </c>
      <c r="C19" s="246"/>
      <c r="D19" s="247"/>
      <c r="E19" s="72" t="s">
        <v>12</v>
      </c>
      <c r="F19" s="72"/>
      <c r="G19" s="208" t="s">
        <v>289</v>
      </c>
      <c r="H19" s="210"/>
      <c r="I19" s="157">
        <v>43263</v>
      </c>
      <c r="J19" s="157">
        <v>43263</v>
      </c>
      <c r="L19" s="113"/>
      <c r="M19" s="121" t="str">
        <f t="shared" si="0"/>
        <v/>
      </c>
      <c r="S19" s="153">
        <v>121</v>
      </c>
    </row>
    <row r="20" spans="2:19" ht="23.25" customHeight="1" x14ac:dyDescent="0.25">
      <c r="B20" s="245" t="s">
        <v>209</v>
      </c>
      <c r="C20" s="246"/>
      <c r="D20" s="247"/>
      <c r="E20" s="72" t="s">
        <v>12</v>
      </c>
      <c r="F20" s="131"/>
      <c r="G20" s="208" t="s">
        <v>275</v>
      </c>
      <c r="H20" s="210"/>
      <c r="I20" s="156">
        <v>42552</v>
      </c>
      <c r="J20" s="156">
        <v>42553</v>
      </c>
      <c r="L20" s="113"/>
      <c r="M20" s="121" t="str">
        <f t="shared" si="0"/>
        <v/>
      </c>
      <c r="S20" s="153">
        <v>122</v>
      </c>
    </row>
    <row r="21" spans="2:19" ht="23.25" customHeight="1" x14ac:dyDescent="0.25">
      <c r="B21" s="245" t="s">
        <v>210</v>
      </c>
      <c r="C21" s="246"/>
      <c r="D21" s="247"/>
      <c r="E21" s="72" t="s">
        <v>12</v>
      </c>
      <c r="F21" s="72"/>
      <c r="G21" s="208" t="s">
        <v>275</v>
      </c>
      <c r="H21" s="210"/>
      <c r="I21" s="156">
        <v>42424</v>
      </c>
      <c r="J21" s="156">
        <v>42424</v>
      </c>
      <c r="L21" s="113"/>
      <c r="M21" s="121" t="str">
        <f t="shared" si="0"/>
        <v/>
      </c>
      <c r="S21" s="153">
        <v>123</v>
      </c>
    </row>
    <row r="22" spans="2:19" ht="23.25" customHeight="1" x14ac:dyDescent="0.25">
      <c r="B22" s="248" t="s">
        <v>211</v>
      </c>
      <c r="C22" s="249"/>
      <c r="D22" s="250"/>
      <c r="E22" s="72" t="s">
        <v>12</v>
      </c>
      <c r="F22" s="72"/>
      <c r="G22" s="208" t="s">
        <v>275</v>
      </c>
      <c r="H22" s="210"/>
      <c r="I22" s="156">
        <v>42424</v>
      </c>
      <c r="J22" s="156">
        <v>42424</v>
      </c>
      <c r="L22" s="113"/>
      <c r="M22" s="121" t="str">
        <f t="shared" si="0"/>
        <v/>
      </c>
      <c r="S22" s="153">
        <v>124</v>
      </c>
    </row>
    <row r="23" spans="2:19" x14ac:dyDescent="0.25">
      <c r="B23" s="188" t="s">
        <v>237</v>
      </c>
      <c r="C23" s="188"/>
      <c r="D23" s="188"/>
      <c r="E23" s="188"/>
      <c r="F23" s="188"/>
      <c r="G23" s="188"/>
      <c r="H23" s="188"/>
      <c r="I23" s="188"/>
      <c r="J23" s="188"/>
    </row>
    <row r="24" spans="2:19" x14ac:dyDescent="0.25">
      <c r="B24" s="188" t="s">
        <v>238</v>
      </c>
      <c r="C24" s="188"/>
      <c r="D24" s="188"/>
      <c r="E24" s="188"/>
      <c r="F24" s="188"/>
      <c r="G24" s="188"/>
      <c r="H24" s="188"/>
      <c r="I24" s="188"/>
      <c r="J24" s="188"/>
    </row>
    <row r="25" spans="2:19" x14ac:dyDescent="0.25">
      <c r="B25" s="93"/>
      <c r="C25" s="93"/>
      <c r="D25" s="93"/>
      <c r="E25" s="93"/>
      <c r="F25" s="93"/>
      <c r="G25" s="93"/>
      <c r="H25" s="93"/>
      <c r="I25" s="93"/>
      <c r="J25" s="93"/>
    </row>
    <row r="26" spans="2:19" ht="27.75" customHeight="1" x14ac:dyDescent="0.25">
      <c r="B26" s="185" t="s">
        <v>212</v>
      </c>
      <c r="C26" s="185"/>
      <c r="D26" s="185"/>
      <c r="E26" s="185"/>
      <c r="F26" s="185"/>
      <c r="G26" s="185"/>
      <c r="H26" s="185"/>
      <c r="I26" s="185"/>
      <c r="J26" s="185"/>
    </row>
    <row r="27" spans="2:19" ht="28.5" customHeight="1" x14ac:dyDescent="0.25">
      <c r="B27" s="198" t="s">
        <v>128</v>
      </c>
      <c r="C27" s="198"/>
      <c r="D27" s="198" t="s">
        <v>129</v>
      </c>
      <c r="E27" s="198"/>
      <c r="F27" s="198"/>
      <c r="G27" s="198"/>
      <c r="H27" s="195" t="s">
        <v>130</v>
      </c>
      <c r="I27" s="196"/>
      <c r="J27" s="197"/>
    </row>
    <row r="28" spans="2:19" ht="25.5" customHeight="1" x14ac:dyDescent="0.25">
      <c r="B28" s="253" t="s">
        <v>131</v>
      </c>
      <c r="C28" s="253"/>
      <c r="D28" s="254">
        <v>1427</v>
      </c>
      <c r="E28" s="255"/>
      <c r="F28" s="255"/>
      <c r="G28" s="256"/>
      <c r="H28" s="257">
        <v>0.66</v>
      </c>
      <c r="I28" s="255"/>
      <c r="J28" s="256"/>
      <c r="S28" s="153">
        <v>125</v>
      </c>
    </row>
    <row r="29" spans="2:19" ht="25.5" customHeight="1" x14ac:dyDescent="0.25">
      <c r="B29" s="253" t="s">
        <v>132</v>
      </c>
      <c r="C29" s="253"/>
      <c r="D29" s="254">
        <v>2719</v>
      </c>
      <c r="E29" s="255"/>
      <c r="F29" s="255"/>
      <c r="G29" s="256"/>
      <c r="H29" s="257">
        <v>0.34</v>
      </c>
      <c r="I29" s="255"/>
      <c r="J29" s="256"/>
      <c r="S29" s="153">
        <v>126</v>
      </c>
    </row>
    <row r="30" spans="2:19" x14ac:dyDescent="0.25">
      <c r="B30" s="225" t="s">
        <v>133</v>
      </c>
      <c r="C30" s="225"/>
      <c r="D30" s="251">
        <f>D28+D29</f>
        <v>4146</v>
      </c>
      <c r="E30" s="251"/>
      <c r="F30" s="251"/>
      <c r="G30" s="251"/>
      <c r="H30" s="252">
        <f>H28+H29</f>
        <v>1</v>
      </c>
      <c r="I30" s="252"/>
      <c r="J30" s="252"/>
      <c r="S30" s="153">
        <v>152</v>
      </c>
    </row>
    <row r="31" spans="2:19" x14ac:dyDescent="0.25">
      <c r="B31" s="89"/>
      <c r="C31" s="89"/>
      <c r="D31" s="89"/>
      <c r="E31" s="89"/>
      <c r="F31" s="89"/>
      <c r="G31" s="90"/>
    </row>
    <row r="32" spans="2:19" x14ac:dyDescent="0.25">
      <c r="B32" s="82" t="s">
        <v>64</v>
      </c>
      <c r="G32" s="101" t="s">
        <v>74</v>
      </c>
      <c r="H32" s="101" t="s">
        <v>61</v>
      </c>
      <c r="I32" s="190" t="s">
        <v>4</v>
      </c>
      <c r="J32" s="191"/>
      <c r="L32" s="112" t="s">
        <v>11</v>
      </c>
    </row>
    <row r="33" spans="2:25" ht="88.5" customHeight="1" x14ac:dyDescent="0.25">
      <c r="B33" s="184" t="s">
        <v>134</v>
      </c>
      <c r="C33" s="184"/>
      <c r="D33" s="184"/>
      <c r="E33" s="184"/>
      <c r="F33" s="184"/>
      <c r="G33" s="72"/>
      <c r="H33" s="72" t="s">
        <v>12</v>
      </c>
      <c r="I33" s="186" t="s">
        <v>285</v>
      </c>
      <c r="J33" s="187"/>
      <c r="L33" s="113" t="str">
        <f>CONCATENATE("(",LEN(I33),")")</f>
        <v>(20)</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3">
        <v>70</v>
      </c>
      <c r="V33" s="99">
        <f>IF(OR(AND(G33="", H33&lt;&gt;"", I33&lt;&gt;""), AND(G33&lt;&gt;"", H33="")), 0, 1)</f>
        <v>0</v>
      </c>
    </row>
    <row r="34" spans="2:25" x14ac:dyDescent="0.25">
      <c r="B34" s="84"/>
    </row>
    <row r="35" spans="2:25" ht="71.25" customHeight="1" x14ac:dyDescent="0.25">
      <c r="B35" s="185" t="s">
        <v>213</v>
      </c>
      <c r="C35" s="185"/>
      <c r="D35" s="185"/>
      <c r="E35" s="185"/>
      <c r="F35" s="185"/>
      <c r="G35" s="185"/>
      <c r="H35" s="185"/>
      <c r="I35" s="185"/>
      <c r="J35" s="185"/>
    </row>
    <row r="36" spans="2:25" ht="39" customHeight="1" x14ac:dyDescent="0.25">
      <c r="B36" s="198" t="s">
        <v>258</v>
      </c>
      <c r="C36" s="198"/>
      <c r="D36" s="198"/>
      <c r="E36" s="198"/>
      <c r="F36" s="198"/>
      <c r="G36" s="198" t="s">
        <v>80</v>
      </c>
      <c r="H36" s="198"/>
      <c r="I36" s="198"/>
      <c r="J36" s="198"/>
    </row>
    <row r="37" spans="2:25" ht="50.1" customHeight="1" x14ac:dyDescent="0.25">
      <c r="B37" s="207"/>
      <c r="C37" s="207"/>
      <c r="D37" s="207"/>
      <c r="E37" s="207"/>
      <c r="F37" s="207"/>
      <c r="G37" s="207"/>
      <c r="H37" s="207"/>
      <c r="I37" s="207"/>
      <c r="J37" s="207"/>
      <c r="M37" s="116"/>
      <c r="S37" s="153">
        <v>127</v>
      </c>
    </row>
    <row r="38" spans="2:25" ht="71.25" customHeight="1" x14ac:dyDescent="0.25">
      <c r="B38" s="185" t="s">
        <v>263</v>
      </c>
      <c r="C38" s="185"/>
      <c r="D38" s="185"/>
      <c r="E38" s="185"/>
      <c r="F38" s="185"/>
      <c r="G38" s="185"/>
      <c r="H38" s="185"/>
      <c r="I38" s="185"/>
      <c r="J38" s="185"/>
    </row>
    <row r="39" spans="2:25" ht="39" customHeight="1" x14ac:dyDescent="0.25">
      <c r="B39" s="198" t="s">
        <v>258</v>
      </c>
      <c r="C39" s="198"/>
      <c r="D39" s="198"/>
      <c r="E39" s="198"/>
      <c r="F39" s="198"/>
      <c r="G39" s="198" t="s">
        <v>80</v>
      </c>
      <c r="H39" s="198"/>
      <c r="I39" s="198"/>
      <c r="J39" s="198"/>
    </row>
    <row r="40" spans="2:25" ht="50.1" customHeight="1" x14ac:dyDescent="0.25">
      <c r="B40" s="207"/>
      <c r="C40" s="207"/>
      <c r="D40" s="207"/>
      <c r="E40" s="207"/>
      <c r="F40" s="207"/>
      <c r="G40" s="207"/>
      <c r="H40" s="207"/>
      <c r="I40" s="207"/>
      <c r="J40" s="207"/>
      <c r="S40" s="153">
        <v>128</v>
      </c>
    </row>
    <row r="41" spans="2:25" s="90" customFormat="1" x14ac:dyDescent="0.25">
      <c r="B41" s="117"/>
      <c r="C41" s="117"/>
      <c r="D41" s="117"/>
      <c r="E41" s="117"/>
      <c r="F41" s="117"/>
      <c r="N41" s="110"/>
      <c r="O41" s="110"/>
      <c r="P41" s="110"/>
      <c r="Q41" s="110"/>
      <c r="R41" s="110"/>
      <c r="S41" s="154"/>
      <c r="T41" s="99"/>
      <c r="U41" s="99"/>
      <c r="V41" s="99"/>
      <c r="W41" s="99"/>
      <c r="X41" s="110"/>
      <c r="Y41" s="110"/>
    </row>
    <row r="42" spans="2:25" x14ac:dyDescent="0.25">
      <c r="B42" s="82" t="s">
        <v>65</v>
      </c>
      <c r="G42" s="101" t="s">
        <v>74</v>
      </c>
      <c r="H42" s="101" t="s">
        <v>61</v>
      </c>
      <c r="I42" s="190" t="s">
        <v>4</v>
      </c>
      <c r="J42" s="191"/>
      <c r="L42" s="112" t="s">
        <v>11</v>
      </c>
    </row>
    <row r="43" spans="2:25" ht="51" customHeight="1" x14ac:dyDescent="0.25">
      <c r="B43" s="184" t="s">
        <v>135</v>
      </c>
      <c r="C43" s="184"/>
      <c r="D43" s="184"/>
      <c r="E43" s="184"/>
      <c r="F43" s="184"/>
      <c r="G43" s="72" t="s">
        <v>12</v>
      </c>
      <c r="H43" s="72"/>
      <c r="I43" s="186"/>
      <c r="J43" s="187"/>
      <c r="L43" s="113" t="str">
        <f>CONCATENATE("(",LEN(I43),")")</f>
        <v>(0)</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3">
        <v>71</v>
      </c>
      <c r="V43" s="99">
        <f>IF(OR(AND(G43="", H43&lt;&gt;"", I43&lt;&gt;""), AND(G43&lt;&gt;"", H43="")), 0, 1)</f>
        <v>0</v>
      </c>
    </row>
    <row r="45" spans="2:25" x14ac:dyDescent="0.25">
      <c r="B45" s="82" t="s">
        <v>66</v>
      </c>
      <c r="G45" s="101" t="s">
        <v>74</v>
      </c>
      <c r="H45" s="101" t="s">
        <v>61</v>
      </c>
      <c r="I45" s="190" t="s">
        <v>4</v>
      </c>
      <c r="J45" s="191"/>
      <c r="L45" s="112" t="s">
        <v>11</v>
      </c>
    </row>
    <row r="46" spans="2:25" ht="51" customHeight="1" x14ac:dyDescent="0.25">
      <c r="B46" s="184" t="s">
        <v>239</v>
      </c>
      <c r="C46" s="184"/>
      <c r="D46" s="184"/>
      <c r="E46" s="184"/>
      <c r="F46" s="184"/>
      <c r="G46" s="72" t="s">
        <v>12</v>
      </c>
      <c r="H46" s="72"/>
      <c r="I46" s="186"/>
      <c r="J46" s="187"/>
      <c r="L46" s="113" t="str">
        <f>CONCATENATE("(",LEN(I46),")")</f>
        <v>(0)</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3">
        <v>72</v>
      </c>
      <c r="V46" s="99">
        <f>IF(OR(AND(G46="", H46&lt;&gt;"", I46&lt;&gt;""), AND(G46&lt;&gt;"", H46="")), 0, 1)</f>
        <v>0</v>
      </c>
    </row>
    <row r="48" spans="2:25" ht="71.25" customHeight="1" x14ac:dyDescent="0.25">
      <c r="B48" s="215" t="s">
        <v>214</v>
      </c>
      <c r="C48" s="215"/>
      <c r="D48" s="215"/>
      <c r="E48" s="215"/>
      <c r="F48" s="215"/>
      <c r="G48" s="215"/>
      <c r="H48" s="215"/>
      <c r="I48" s="215"/>
      <c r="J48" s="215"/>
      <c r="M48" s="132"/>
    </row>
    <row r="49" spans="2:20" x14ac:dyDescent="0.25">
      <c r="B49" s="244" t="s">
        <v>53</v>
      </c>
      <c r="C49" s="244"/>
      <c r="D49" s="244"/>
      <c r="E49" s="242" t="s">
        <v>83</v>
      </c>
      <c r="F49" s="242"/>
      <c r="G49" s="242" t="s">
        <v>84</v>
      </c>
      <c r="H49" s="242"/>
      <c r="I49" s="242" t="s">
        <v>85</v>
      </c>
      <c r="J49" s="242"/>
      <c r="L49" s="112"/>
      <c r="M49" s="132"/>
    </row>
    <row r="50" spans="2:20" ht="15" customHeight="1" x14ac:dyDescent="0.25">
      <c r="B50" s="245" t="s">
        <v>83</v>
      </c>
      <c r="C50" s="246"/>
      <c r="D50" s="247"/>
      <c r="E50" s="231">
        <v>2020</v>
      </c>
      <c r="F50" s="231"/>
      <c r="G50" s="231">
        <v>2019</v>
      </c>
      <c r="H50" s="231"/>
      <c r="I50" s="243">
        <v>2018</v>
      </c>
      <c r="J50" s="243"/>
      <c r="L50" s="112"/>
      <c r="M50" s="133"/>
      <c r="S50" s="153">
        <v>129</v>
      </c>
      <c r="T50" s="153"/>
    </row>
    <row r="51" spans="2:20" ht="30" customHeight="1" x14ac:dyDescent="0.25">
      <c r="B51" s="245" t="s">
        <v>136</v>
      </c>
      <c r="C51" s="246"/>
      <c r="D51" s="247"/>
      <c r="E51" s="231">
        <v>4165</v>
      </c>
      <c r="F51" s="231"/>
      <c r="G51" s="231">
        <v>4522</v>
      </c>
      <c r="H51" s="231"/>
      <c r="I51" s="217">
        <v>5660</v>
      </c>
      <c r="J51" s="217"/>
      <c r="L51" s="113"/>
      <c r="M51" s="133"/>
      <c r="S51" s="153">
        <v>130</v>
      </c>
      <c r="T51" s="153"/>
    </row>
    <row r="52" spans="2:20" ht="38.25" customHeight="1" x14ac:dyDescent="0.25">
      <c r="B52" s="245" t="s">
        <v>137</v>
      </c>
      <c r="C52" s="246"/>
      <c r="D52" s="247"/>
      <c r="E52" s="241">
        <v>10642716</v>
      </c>
      <c r="F52" s="241"/>
      <c r="G52" s="231"/>
      <c r="H52" s="231"/>
      <c r="I52" s="240"/>
      <c r="J52" s="240"/>
      <c r="L52" s="113"/>
      <c r="M52" s="133"/>
      <c r="S52" s="153">
        <v>131</v>
      </c>
      <c r="T52" s="153"/>
    </row>
    <row r="53" spans="2:20" ht="30" customHeight="1" x14ac:dyDescent="0.25">
      <c r="B53" s="245" t="s">
        <v>240</v>
      </c>
      <c r="C53" s="246"/>
      <c r="D53" s="247"/>
      <c r="E53" s="231">
        <v>0</v>
      </c>
      <c r="F53" s="231"/>
      <c r="G53" s="231">
        <v>0</v>
      </c>
      <c r="H53" s="231"/>
      <c r="I53" s="217">
        <v>0</v>
      </c>
      <c r="J53" s="217"/>
      <c r="L53" s="113"/>
      <c r="M53" s="133"/>
      <c r="S53" s="153">
        <v>132</v>
      </c>
      <c r="T53" s="153"/>
    </row>
    <row r="54" spans="2:20" ht="30" customHeight="1" x14ac:dyDescent="0.25">
      <c r="B54" s="245" t="s">
        <v>241</v>
      </c>
      <c r="C54" s="246"/>
      <c r="D54" s="247"/>
      <c r="E54" s="231">
        <v>1</v>
      </c>
      <c r="F54" s="231"/>
      <c r="G54" s="231">
        <v>6</v>
      </c>
      <c r="H54" s="231"/>
      <c r="I54" s="217">
        <v>3</v>
      </c>
      <c r="J54" s="217"/>
      <c r="L54" s="113"/>
      <c r="M54" s="133"/>
      <c r="S54" s="153">
        <v>133</v>
      </c>
      <c r="T54" s="153"/>
    </row>
    <row r="55" spans="2:20" ht="30" customHeight="1" x14ac:dyDescent="0.25">
      <c r="B55" s="245" t="s">
        <v>242</v>
      </c>
      <c r="C55" s="246"/>
      <c r="D55" s="247"/>
      <c r="E55" s="231">
        <v>0</v>
      </c>
      <c r="F55" s="231"/>
      <c r="G55" s="231">
        <v>0</v>
      </c>
      <c r="H55" s="231"/>
      <c r="I55" s="217">
        <v>0</v>
      </c>
      <c r="J55" s="217"/>
      <c r="L55" s="113"/>
      <c r="M55" s="133"/>
      <c r="S55" s="79">
        <v>134</v>
      </c>
    </row>
    <row r="56" spans="2:20" x14ac:dyDescent="0.25">
      <c r="M56" s="132"/>
    </row>
    <row r="57" spans="2:20" x14ac:dyDescent="0.25">
      <c r="B57" s="244" t="s">
        <v>53</v>
      </c>
      <c r="C57" s="244"/>
      <c r="D57" s="244"/>
      <c r="E57" s="242" t="s">
        <v>83</v>
      </c>
      <c r="F57" s="242"/>
      <c r="G57" s="242" t="s">
        <v>84</v>
      </c>
      <c r="H57" s="242"/>
      <c r="I57" s="242" t="s">
        <v>85</v>
      </c>
      <c r="J57" s="242"/>
      <c r="L57" s="112"/>
      <c r="M57" s="132"/>
    </row>
    <row r="58" spans="2:20" ht="15" customHeight="1" x14ac:dyDescent="0.25">
      <c r="B58" s="245" t="s">
        <v>83</v>
      </c>
      <c r="C58" s="246"/>
      <c r="D58" s="247"/>
      <c r="E58" s="231">
        <v>2020</v>
      </c>
      <c r="F58" s="231"/>
      <c r="G58" s="231">
        <v>2019</v>
      </c>
      <c r="H58" s="231"/>
      <c r="I58" s="217">
        <v>2018</v>
      </c>
      <c r="J58" s="217"/>
      <c r="L58" s="112"/>
      <c r="M58" s="133"/>
      <c r="S58" s="153">
        <v>135</v>
      </c>
      <c r="T58" s="153"/>
    </row>
    <row r="59" spans="2:20" ht="30" customHeight="1" x14ac:dyDescent="0.25">
      <c r="B59" s="245" t="s">
        <v>138</v>
      </c>
      <c r="C59" s="246"/>
      <c r="D59" s="247"/>
      <c r="E59" s="231">
        <v>21051</v>
      </c>
      <c r="F59" s="231"/>
      <c r="G59" s="231">
        <v>26246</v>
      </c>
      <c r="H59" s="231"/>
      <c r="I59" s="217">
        <v>28876</v>
      </c>
      <c r="J59" s="217"/>
      <c r="L59" s="113"/>
      <c r="M59" s="133"/>
      <c r="S59" s="153">
        <v>136</v>
      </c>
      <c r="T59" s="153"/>
    </row>
    <row r="60" spans="2:20" ht="36.75" customHeight="1" x14ac:dyDescent="0.25">
      <c r="B60" s="245" t="s">
        <v>139</v>
      </c>
      <c r="C60" s="246"/>
      <c r="D60" s="247"/>
      <c r="E60" s="231"/>
      <c r="F60" s="231"/>
      <c r="G60" s="231"/>
      <c r="H60" s="231"/>
      <c r="I60" s="240"/>
      <c r="J60" s="240"/>
      <c r="L60" s="113"/>
      <c r="M60" s="133"/>
      <c r="S60" s="153">
        <v>137</v>
      </c>
      <c r="T60" s="153"/>
    </row>
    <row r="61" spans="2:20" ht="30" customHeight="1" x14ac:dyDescent="0.25">
      <c r="B61" s="245" t="s">
        <v>243</v>
      </c>
      <c r="C61" s="246"/>
      <c r="D61" s="247"/>
      <c r="E61" s="231"/>
      <c r="F61" s="231"/>
      <c r="G61" s="231"/>
      <c r="H61" s="231"/>
      <c r="I61" s="240"/>
      <c r="J61" s="240"/>
      <c r="L61" s="113"/>
      <c r="M61" s="133"/>
      <c r="S61" s="153">
        <v>138</v>
      </c>
      <c r="T61" s="153"/>
    </row>
    <row r="62" spans="2:20" ht="30" customHeight="1" x14ac:dyDescent="0.25">
      <c r="B62" s="245" t="s">
        <v>244</v>
      </c>
      <c r="C62" s="246"/>
      <c r="D62" s="247"/>
      <c r="E62" s="222">
        <v>4</v>
      </c>
      <c r="F62" s="222"/>
      <c r="G62" s="222">
        <v>3</v>
      </c>
      <c r="H62" s="222"/>
      <c r="I62" s="222">
        <v>2</v>
      </c>
      <c r="J62" s="222"/>
      <c r="L62" s="113"/>
      <c r="M62" s="133"/>
      <c r="S62" s="153">
        <v>150</v>
      </c>
      <c r="T62" s="153"/>
    </row>
    <row r="63" spans="2:20" ht="30" customHeight="1" x14ac:dyDescent="0.25">
      <c r="B63" s="245" t="s">
        <v>245</v>
      </c>
      <c r="C63" s="246"/>
      <c r="D63" s="247"/>
      <c r="E63" s="222">
        <v>2</v>
      </c>
      <c r="F63" s="222"/>
      <c r="G63" s="222">
        <v>0</v>
      </c>
      <c r="H63" s="222"/>
      <c r="I63" s="222">
        <v>0</v>
      </c>
      <c r="J63" s="222"/>
      <c r="L63" s="113"/>
      <c r="M63" s="118"/>
      <c r="S63" s="153">
        <v>151</v>
      </c>
      <c r="T63" s="153"/>
    </row>
    <row r="64" spans="2:20" ht="90" customHeight="1" x14ac:dyDescent="0.25">
      <c r="B64" s="188" t="s">
        <v>259</v>
      </c>
      <c r="C64" s="188"/>
      <c r="D64" s="188"/>
      <c r="E64" s="188"/>
      <c r="F64" s="188"/>
      <c r="G64" s="188"/>
      <c r="H64" s="188"/>
      <c r="I64" s="188"/>
      <c r="J64" s="188"/>
    </row>
    <row r="65" spans="2:22" ht="27" customHeight="1" x14ac:dyDescent="0.25">
      <c r="B65" s="188" t="s">
        <v>260</v>
      </c>
      <c r="C65" s="188"/>
      <c r="D65" s="188"/>
      <c r="E65" s="188"/>
      <c r="F65" s="188"/>
      <c r="G65" s="188"/>
      <c r="H65" s="188"/>
      <c r="I65" s="188"/>
      <c r="J65" s="188"/>
    </row>
    <row r="66" spans="2:22" x14ac:dyDescent="0.25">
      <c r="B66" s="188" t="s">
        <v>261</v>
      </c>
      <c r="C66" s="188"/>
      <c r="D66" s="188"/>
      <c r="E66" s="188"/>
      <c r="F66" s="188"/>
      <c r="G66" s="188"/>
      <c r="H66" s="188"/>
      <c r="I66" s="188"/>
      <c r="J66" s="188"/>
    </row>
    <row r="68" spans="2:22" x14ac:dyDescent="0.25">
      <c r="B68" s="82" t="s">
        <v>67</v>
      </c>
      <c r="G68" s="101" t="s">
        <v>74</v>
      </c>
      <c r="H68" s="101" t="s">
        <v>61</v>
      </c>
      <c r="I68" s="190" t="s">
        <v>4</v>
      </c>
      <c r="J68" s="191"/>
      <c r="L68" s="112" t="s">
        <v>11</v>
      </c>
    </row>
    <row r="69" spans="2:22" ht="26.25" customHeight="1" x14ac:dyDescent="0.25">
      <c r="B69" s="184" t="s">
        <v>140</v>
      </c>
      <c r="C69" s="184"/>
      <c r="D69" s="184"/>
      <c r="E69" s="184"/>
      <c r="F69" s="184"/>
      <c r="G69" s="72" t="s">
        <v>12</v>
      </c>
      <c r="H69" s="72"/>
      <c r="I69" s="186"/>
      <c r="J69" s="187"/>
      <c r="L69" s="113" t="str">
        <f>CONCATENATE("(",LEN(I69),")")</f>
        <v>(0)</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3">
        <v>73</v>
      </c>
      <c r="V69" s="99">
        <f>IF(OR(AND(G69="", H69&lt;&gt;"", I69&lt;&gt;""), AND(G69&lt;&gt;"", H69="")), 0, 1)</f>
        <v>0</v>
      </c>
    </row>
    <row r="70" spans="2:22" x14ac:dyDescent="0.25">
      <c r="B70" s="84"/>
    </row>
    <row r="71" spans="2:22" ht="48.75" customHeight="1" x14ac:dyDescent="0.25">
      <c r="B71" s="215" t="s">
        <v>215</v>
      </c>
      <c r="C71" s="215"/>
      <c r="D71" s="215"/>
      <c r="E71" s="215"/>
      <c r="F71" s="215"/>
      <c r="G71" s="215"/>
      <c r="H71" s="215"/>
      <c r="I71" s="215"/>
      <c r="J71" s="215"/>
    </row>
    <row r="72" spans="2:22" x14ac:dyDescent="0.25">
      <c r="B72" s="87"/>
      <c r="G72" s="101" t="s">
        <v>74</v>
      </c>
      <c r="H72" s="101" t="s">
        <v>61</v>
      </c>
      <c r="I72" s="190" t="s">
        <v>4</v>
      </c>
      <c r="J72" s="191"/>
      <c r="L72" s="112" t="s">
        <v>11</v>
      </c>
    </row>
    <row r="73" spans="2:22" ht="30" customHeight="1" x14ac:dyDescent="0.25">
      <c r="B73" s="184" t="s">
        <v>141</v>
      </c>
      <c r="C73" s="184"/>
      <c r="D73" s="184"/>
      <c r="E73" s="184"/>
      <c r="F73" s="184"/>
      <c r="G73" s="72" t="s">
        <v>12</v>
      </c>
      <c r="H73" s="72"/>
      <c r="I73" s="186"/>
      <c r="J73" s="187"/>
      <c r="L73" s="113" t="str">
        <f>CONCATENATE("(",LEN(I73),")")</f>
        <v>(0)</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3">
        <v>139</v>
      </c>
      <c r="V73" s="155"/>
    </row>
    <row r="75" spans="2:22" ht="40.5" customHeight="1" x14ac:dyDescent="0.25">
      <c r="B75" s="215" t="s">
        <v>216</v>
      </c>
      <c r="C75" s="215"/>
      <c r="D75" s="215"/>
      <c r="E75" s="215"/>
      <c r="F75" s="215"/>
      <c r="G75" s="215"/>
      <c r="H75" s="215"/>
      <c r="I75" s="215"/>
      <c r="J75" s="215"/>
    </row>
    <row r="76" spans="2:22" ht="25.5" customHeight="1" x14ac:dyDescent="0.25">
      <c r="B76" s="198" t="s">
        <v>100</v>
      </c>
      <c r="C76" s="198"/>
      <c r="D76" s="198"/>
      <c r="E76" s="198"/>
      <c r="F76" s="198"/>
      <c r="G76" s="198" t="s">
        <v>75</v>
      </c>
      <c r="H76" s="198"/>
      <c r="I76" s="198" t="s">
        <v>157</v>
      </c>
      <c r="J76" s="198"/>
    </row>
    <row r="77" spans="2:22" ht="25.35" customHeight="1" x14ac:dyDescent="0.25">
      <c r="B77" s="237" t="s">
        <v>291</v>
      </c>
      <c r="C77" s="238"/>
      <c r="D77" s="238"/>
      <c r="E77" s="238"/>
      <c r="F77" s="239"/>
      <c r="G77" s="199">
        <v>43132</v>
      </c>
      <c r="H77" s="203"/>
      <c r="I77" s="236">
        <v>2018</v>
      </c>
      <c r="J77" s="201"/>
      <c r="M77" s="116"/>
      <c r="S77" s="153">
        <v>140</v>
      </c>
    </row>
    <row r="79" spans="2:22" x14ac:dyDescent="0.25">
      <c r="B79" s="82" t="s">
        <v>68</v>
      </c>
      <c r="G79" s="101" t="s">
        <v>74</v>
      </c>
      <c r="H79" s="101" t="s">
        <v>61</v>
      </c>
      <c r="I79" s="190" t="s">
        <v>4</v>
      </c>
      <c r="J79" s="191"/>
      <c r="L79" s="112" t="s">
        <v>11</v>
      </c>
    </row>
    <row r="80" spans="2:22" ht="33.75" customHeight="1" x14ac:dyDescent="0.25">
      <c r="B80" s="184" t="s">
        <v>142</v>
      </c>
      <c r="C80" s="184"/>
      <c r="D80" s="184"/>
      <c r="E80" s="184"/>
      <c r="F80" s="184"/>
      <c r="G80" s="72" t="s">
        <v>12</v>
      </c>
      <c r="H80" s="72"/>
      <c r="I80" s="186"/>
      <c r="J80" s="187"/>
      <c r="L80" s="113" t="str">
        <f>CONCATENATE("(",LEN(I80),")")</f>
        <v>(0)</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3">
        <v>74</v>
      </c>
      <c r="V80" s="99">
        <f>IF(OR(AND(G80="", H80&lt;&gt;"", I80&lt;&gt;""), AND(G80&lt;&gt;"", H80="")), 0, 1)</f>
        <v>0</v>
      </c>
    </row>
    <row r="81" spans="2:22" x14ac:dyDescent="0.25">
      <c r="B81" s="84"/>
    </row>
    <row r="82" spans="2:22" ht="48.75" customHeight="1" x14ac:dyDescent="0.25">
      <c r="B82" s="215" t="s">
        <v>217</v>
      </c>
      <c r="C82" s="215"/>
      <c r="D82" s="215"/>
      <c r="E82" s="215"/>
      <c r="F82" s="215"/>
      <c r="G82" s="215"/>
      <c r="H82" s="215"/>
      <c r="I82" s="215"/>
      <c r="J82" s="215"/>
    </row>
    <row r="83" spans="2:22" ht="15" customHeight="1" x14ac:dyDescent="0.25">
      <c r="B83" s="198" t="s">
        <v>100</v>
      </c>
      <c r="C83" s="198"/>
      <c r="D83" s="198"/>
      <c r="E83" s="198"/>
      <c r="F83" s="198"/>
      <c r="G83" s="198"/>
      <c r="H83" s="198"/>
      <c r="I83" s="198"/>
      <c r="J83" s="198"/>
    </row>
    <row r="84" spans="2:22" ht="25.35" customHeight="1" x14ac:dyDescent="0.25">
      <c r="B84" s="207" t="s">
        <v>293</v>
      </c>
      <c r="C84" s="207"/>
      <c r="D84" s="207"/>
      <c r="E84" s="207"/>
      <c r="F84" s="207"/>
      <c r="G84" s="207"/>
      <c r="H84" s="207"/>
      <c r="I84" s="207"/>
      <c r="J84" s="207"/>
      <c r="M84" s="114"/>
      <c r="S84" s="153">
        <v>141</v>
      </c>
    </row>
    <row r="85" spans="2:22" x14ac:dyDescent="0.25">
      <c r="B85" s="119"/>
      <c r="C85" s="119"/>
      <c r="D85" s="119"/>
      <c r="E85" s="119"/>
      <c r="F85" s="119"/>
      <c r="G85" s="119"/>
      <c r="H85" s="119"/>
      <c r="I85" s="119"/>
      <c r="J85" s="119"/>
    </row>
    <row r="86" spans="2:22" ht="48.75" customHeight="1" x14ac:dyDescent="0.25">
      <c r="B86" s="235" t="s">
        <v>219</v>
      </c>
      <c r="C86" s="235"/>
      <c r="D86" s="235"/>
      <c r="E86" s="235"/>
      <c r="F86" s="235"/>
      <c r="G86" s="235"/>
      <c r="H86" s="235"/>
      <c r="I86" s="235"/>
      <c r="J86" s="235"/>
    </row>
    <row r="87" spans="2:22" ht="26.25" customHeight="1" x14ac:dyDescent="0.25">
      <c r="B87" s="82"/>
      <c r="G87" s="101" t="s">
        <v>74</v>
      </c>
      <c r="H87" s="101" t="s">
        <v>61</v>
      </c>
      <c r="I87" s="190" t="s">
        <v>4</v>
      </c>
      <c r="J87" s="191"/>
      <c r="L87" s="112" t="s">
        <v>11</v>
      </c>
    </row>
    <row r="88" spans="2:22" ht="26.25" customHeight="1" x14ac:dyDescent="0.25">
      <c r="B88" s="214" t="s">
        <v>143</v>
      </c>
      <c r="C88" s="214"/>
      <c r="D88" s="214"/>
      <c r="E88" s="214"/>
      <c r="F88" s="214"/>
      <c r="G88" s="72" t="s">
        <v>12</v>
      </c>
      <c r="H88" s="72"/>
      <c r="I88" s="186"/>
      <c r="J88" s="187"/>
      <c r="L88" s="113" t="str">
        <f>CONCATENATE("(",LEN(I88),")")</f>
        <v>(0)</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3">
        <v>142</v>
      </c>
      <c r="V88" s="155"/>
    </row>
    <row r="90" spans="2:22" ht="26.25" customHeight="1" x14ac:dyDescent="0.25">
      <c r="B90" s="82" t="s">
        <v>69</v>
      </c>
      <c r="G90" s="101" t="s">
        <v>74</v>
      </c>
      <c r="H90" s="101" t="s">
        <v>61</v>
      </c>
      <c r="I90" s="190" t="s">
        <v>4</v>
      </c>
      <c r="J90" s="191"/>
      <c r="L90" s="112" t="s">
        <v>11</v>
      </c>
    </row>
    <row r="91" spans="2:22" ht="45.75" customHeight="1" x14ac:dyDescent="0.25">
      <c r="B91" s="234" t="s">
        <v>218</v>
      </c>
      <c r="C91" s="234"/>
      <c r="D91" s="234"/>
      <c r="E91" s="234"/>
      <c r="F91" s="234"/>
      <c r="G91" s="72" t="s">
        <v>12</v>
      </c>
      <c r="H91" s="72"/>
      <c r="I91" s="186"/>
      <c r="J91" s="187"/>
      <c r="L91" s="113" t="str">
        <f>CONCATENATE("(",LEN(I91),")")</f>
        <v>(0)</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3">
        <v>149</v>
      </c>
      <c r="V91" s="99">
        <f>IF(OR(AND(G91="", H91&lt;&gt;"", I91&lt;&gt;""), AND(G91&lt;&gt;"", H91="")), 0, 1)</f>
        <v>0</v>
      </c>
    </row>
    <row r="92" spans="2:22" ht="25.5" customHeight="1" x14ac:dyDescent="0.25">
      <c r="B92" s="188" t="s">
        <v>246</v>
      </c>
      <c r="C92" s="188"/>
      <c r="D92" s="188"/>
      <c r="E92" s="188"/>
      <c r="F92" s="188"/>
      <c r="G92" s="188"/>
      <c r="H92" s="188"/>
      <c r="I92" s="188"/>
      <c r="J92" s="188"/>
    </row>
    <row r="93" spans="2:22" x14ac:dyDescent="0.25">
      <c r="B93" s="92"/>
      <c r="C93" s="92"/>
      <c r="D93" s="92"/>
      <c r="E93" s="92"/>
      <c r="F93" s="92"/>
      <c r="G93" s="92"/>
      <c r="H93" s="92"/>
      <c r="I93" s="92"/>
      <c r="J93" s="92"/>
    </row>
    <row r="94" spans="2:22" ht="38.25" customHeight="1" x14ac:dyDescent="0.25">
      <c r="B94" s="215" t="s">
        <v>144</v>
      </c>
      <c r="C94" s="215"/>
      <c r="D94" s="215"/>
      <c r="E94" s="215"/>
      <c r="F94" s="215"/>
      <c r="G94" s="215"/>
      <c r="H94" s="215"/>
      <c r="I94" s="215"/>
      <c r="J94" s="215"/>
    </row>
    <row r="95" spans="2:22" x14ac:dyDescent="0.25">
      <c r="B95" s="198" t="s">
        <v>100</v>
      </c>
      <c r="C95" s="198"/>
      <c r="D95" s="198"/>
      <c r="E95" s="198"/>
      <c r="F95" s="198"/>
      <c r="G95" s="198"/>
      <c r="H95" s="198"/>
      <c r="I95" s="198"/>
      <c r="J95" s="198"/>
    </row>
    <row r="96" spans="2:22" ht="50.1" customHeight="1" x14ac:dyDescent="0.25">
      <c r="B96" s="207" t="s">
        <v>270</v>
      </c>
      <c r="C96" s="207"/>
      <c r="D96" s="207"/>
      <c r="E96" s="207"/>
      <c r="F96" s="207"/>
      <c r="G96" s="207"/>
      <c r="H96" s="207"/>
      <c r="I96" s="207"/>
      <c r="J96" s="207"/>
      <c r="M96" s="114"/>
      <c r="S96" s="153">
        <v>143</v>
      </c>
    </row>
  </sheetData>
  <sheetProtection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290" yWindow="612" count="7">
    <dataValidation type="custom" allowBlank="1" showInputMessage="1" showErrorMessage="1" error="Valor NO válido" prompt="Ingrese &quot;X&quot;" sqref="G6:H6 G10:H11 G33:H33 G43:H43 G46:H46 G69:H69 G73:H73 G80:H80 G88:H88 G91:H91 E16:E22 F16:F19 F21:F22">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E58:J63 J16:J22 E50:J55 I77:J77">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G16:H22 B37:K37 B40:J40 B77">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zoomScale="120" zoomScaleNormal="120" zoomScaleSheetLayoutView="100" workbookViewId="0">
      <selection activeCell="B11" sqref="B11:E11"/>
    </sheetView>
  </sheetViews>
  <sheetFormatPr baseColWidth="10" defaultColWidth="11.42578125" defaultRowHeight="15" x14ac:dyDescent="0.25"/>
  <cols>
    <col min="1" max="1" width="3" style="60" customWidth="1"/>
    <col min="2" max="2" width="3.42578125" style="78" customWidth="1"/>
    <col min="3" max="3" width="20.425781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5703125" style="60" customWidth="1"/>
    <col min="14" max="18" width="2" style="73" customWidth="1"/>
    <col min="19" max="19" width="9.140625" style="140" customWidth="1"/>
    <col min="20" max="21" width="11.42578125" style="30"/>
    <col min="22" max="22" width="11.42578125" style="39"/>
    <col min="23"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49" t="s">
        <v>165</v>
      </c>
      <c r="T1" s="141"/>
      <c r="U1" s="141">
        <v>0</v>
      </c>
      <c r="V1" s="142"/>
      <c r="W1" s="141"/>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49"/>
      <c r="T2" s="141"/>
      <c r="U2" s="141"/>
      <c r="V2" s="142"/>
      <c r="W2" s="141"/>
      <c r="X2" s="74"/>
      <c r="Y2" s="74"/>
    </row>
    <row r="3" spans="1:26" s="62" customFormat="1" x14ac:dyDescent="0.25">
      <c r="B3" s="102" t="s">
        <v>178</v>
      </c>
      <c r="C3" s="90"/>
      <c r="D3" s="90"/>
      <c r="E3" s="90"/>
      <c r="F3" s="90"/>
      <c r="G3" s="90"/>
      <c r="H3" s="90"/>
      <c r="I3" s="90"/>
      <c r="J3" s="90"/>
      <c r="N3" s="74"/>
      <c r="O3" s="74"/>
      <c r="P3" s="74"/>
      <c r="Q3" s="74"/>
      <c r="R3" s="74"/>
      <c r="S3" s="149"/>
      <c r="T3" s="141"/>
      <c r="U3" s="141">
        <f>SUM(V:V)</f>
        <v>0</v>
      </c>
      <c r="V3" s="142"/>
      <c r="W3" s="141"/>
      <c r="X3" s="74"/>
      <c r="Y3" s="74"/>
      <c r="Z3" s="74"/>
    </row>
    <row r="4" spans="1:26" s="62" customFormat="1" ht="15.75" x14ac:dyDescent="0.25">
      <c r="B4" s="100"/>
      <c r="C4" s="90"/>
      <c r="D4" s="90"/>
      <c r="E4" s="90"/>
      <c r="F4" s="90"/>
      <c r="G4" s="90"/>
      <c r="H4" s="90"/>
      <c r="I4" s="90"/>
      <c r="J4" s="90"/>
      <c r="M4" s="66" t="s">
        <v>7</v>
      </c>
      <c r="N4" s="74"/>
      <c r="O4" s="74"/>
      <c r="P4" s="74"/>
      <c r="Q4" s="74"/>
      <c r="R4" s="74"/>
      <c r="S4" s="149"/>
      <c r="T4" s="141"/>
      <c r="U4" s="141"/>
      <c r="V4" s="142"/>
      <c r="W4" s="141"/>
      <c r="X4" s="74"/>
      <c r="Y4" s="74"/>
      <c r="Z4" s="74"/>
    </row>
    <row r="5" spans="1:26" x14ac:dyDescent="0.25">
      <c r="B5" s="82" t="s">
        <v>70</v>
      </c>
      <c r="G5" s="83" t="s">
        <v>74</v>
      </c>
      <c r="H5" s="83" t="s">
        <v>61</v>
      </c>
      <c r="I5" s="259" t="s">
        <v>4</v>
      </c>
      <c r="J5" s="259"/>
      <c r="L5" s="15" t="s">
        <v>11</v>
      </c>
    </row>
    <row r="6" spans="1:26" ht="64.5" customHeight="1" x14ac:dyDescent="0.25">
      <c r="B6" s="184" t="s">
        <v>145</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0">
        <v>75</v>
      </c>
      <c r="V6" s="142">
        <f>IF(OR(AND(G6="", H6&lt;&gt;"", I6&lt;&gt;""), AND(G6&lt;&gt;"", H6="")), 0, 1)</f>
        <v>0</v>
      </c>
    </row>
    <row r="7" spans="1:26" ht="64.5" customHeight="1" x14ac:dyDescent="0.25">
      <c r="B7" s="184" t="s">
        <v>146</v>
      </c>
      <c r="C7" s="184"/>
      <c r="D7" s="184"/>
      <c r="E7" s="184"/>
      <c r="F7" s="184"/>
      <c r="G7" s="72" t="s">
        <v>12</v>
      </c>
      <c r="H7" s="72"/>
      <c r="I7" s="186"/>
      <c r="J7" s="187"/>
      <c r="L7" s="14" t="str">
        <f>CONCATENATE("(",LEN(I7),")")</f>
        <v>(0)</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0">
        <v>76</v>
      </c>
      <c r="U7" s="141"/>
      <c r="V7" s="142">
        <f>IF(OR(AND(G7="", H7&lt;&gt;"", I7&lt;&gt;""), AND(G7&lt;&gt;"", H7="")), 0, 1)</f>
        <v>0</v>
      </c>
    </row>
    <row r="8" spans="1:26" x14ac:dyDescent="0.25">
      <c r="B8" s="95"/>
      <c r="C8" s="95"/>
      <c r="D8" s="95"/>
      <c r="E8" s="95"/>
      <c r="F8" s="95"/>
      <c r="G8" s="96"/>
      <c r="H8" s="96"/>
      <c r="I8" s="97"/>
      <c r="J8" s="97"/>
      <c r="L8" s="14"/>
      <c r="M8" s="61"/>
      <c r="U8" s="141"/>
      <c r="V8" s="142"/>
    </row>
    <row r="9" spans="1:26" ht="63.75" customHeight="1" x14ac:dyDescent="0.25">
      <c r="B9" s="185" t="s">
        <v>179</v>
      </c>
      <c r="C9" s="185"/>
      <c r="D9" s="185"/>
      <c r="E9" s="185"/>
      <c r="F9" s="185"/>
      <c r="G9" s="185"/>
      <c r="H9" s="185"/>
      <c r="I9" s="185"/>
      <c r="J9" s="185"/>
    </row>
    <row r="10" spans="1:26" ht="25.5" customHeight="1" x14ac:dyDescent="0.25">
      <c r="B10" s="198" t="s">
        <v>100</v>
      </c>
      <c r="C10" s="198"/>
      <c r="D10" s="198"/>
      <c r="E10" s="198"/>
      <c r="F10" s="198" t="s">
        <v>147</v>
      </c>
      <c r="G10" s="198"/>
      <c r="H10" s="198" t="s">
        <v>262</v>
      </c>
      <c r="I10" s="198"/>
      <c r="J10" s="198"/>
    </row>
    <row r="11" spans="1:26" ht="25.35" customHeight="1" x14ac:dyDescent="0.25">
      <c r="B11" s="207" t="s">
        <v>272</v>
      </c>
      <c r="C11" s="207"/>
      <c r="D11" s="207"/>
      <c r="E11" s="207"/>
      <c r="F11" s="220">
        <v>43614</v>
      </c>
      <c r="G11" s="220"/>
      <c r="H11" s="220">
        <v>43614</v>
      </c>
      <c r="I11" s="228"/>
      <c r="J11" s="228"/>
      <c r="M11" s="77"/>
      <c r="S11" s="140">
        <v>144</v>
      </c>
    </row>
    <row r="12" spans="1:26" x14ac:dyDescent="0.25">
      <c r="B12" s="98"/>
      <c r="C12" s="98"/>
      <c r="D12" s="98"/>
      <c r="E12" s="98"/>
      <c r="F12" s="98"/>
      <c r="G12" s="98"/>
      <c r="H12" s="98"/>
      <c r="I12" s="98"/>
      <c r="J12" s="98"/>
    </row>
    <row r="13" spans="1:26" x14ac:dyDescent="0.25">
      <c r="B13" s="185" t="s">
        <v>180</v>
      </c>
      <c r="C13" s="185"/>
      <c r="D13" s="185"/>
      <c r="E13" s="185"/>
      <c r="F13" s="185"/>
      <c r="G13" s="185"/>
      <c r="H13" s="185"/>
      <c r="I13" s="185"/>
      <c r="J13" s="185"/>
    </row>
    <row r="15" spans="1:26" x14ac:dyDescent="0.25">
      <c r="B15" s="82"/>
      <c r="G15" s="83" t="s">
        <v>74</v>
      </c>
      <c r="H15" s="83" t="s">
        <v>61</v>
      </c>
      <c r="I15" s="190" t="s">
        <v>4</v>
      </c>
      <c r="J15" s="191"/>
      <c r="L15" s="15" t="s">
        <v>11</v>
      </c>
    </row>
    <row r="16" spans="1:26" ht="54" customHeight="1" x14ac:dyDescent="0.25">
      <c r="B16" s="184" t="s">
        <v>148</v>
      </c>
      <c r="C16" s="184"/>
      <c r="D16" s="184"/>
      <c r="E16" s="184"/>
      <c r="F16" s="184"/>
      <c r="G16" s="72" t="s">
        <v>12</v>
      </c>
      <c r="H16" s="72"/>
      <c r="I16" s="186"/>
      <c r="J16" s="187"/>
      <c r="L16" s="14" t="str">
        <f>CONCATENATE("(",LEN(I16),")")</f>
        <v>(0)</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0">
        <v>145</v>
      </c>
      <c r="V16" s="152"/>
    </row>
    <row r="17" spans="2:22" ht="54" customHeight="1" x14ac:dyDescent="0.25">
      <c r="B17" s="184" t="s">
        <v>149</v>
      </c>
      <c r="C17" s="184"/>
      <c r="D17" s="184"/>
      <c r="E17" s="184"/>
      <c r="F17" s="184"/>
      <c r="G17" s="72" t="s">
        <v>12</v>
      </c>
      <c r="H17" s="72"/>
      <c r="I17" s="186"/>
      <c r="J17" s="187"/>
      <c r="L17" s="14" t="str">
        <f>CONCATENATE("(",LEN(I17),")")</f>
        <v>(0)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0">
        <v>146</v>
      </c>
      <c r="U17" s="141"/>
      <c r="V17" s="152"/>
    </row>
    <row r="23" spans="2:22" x14ac:dyDescent="0.25">
      <c r="I23" s="78" t="str">
        <f>IF(H23&gt;20,"si","")</f>
        <v/>
      </c>
    </row>
  </sheetData>
  <sheetProtection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0D3DECC81B47469D3D6FFF046BB25E" ma:contentTypeVersion="12" ma:contentTypeDescription="Crear nuevo documento." ma:contentTypeScope="" ma:versionID="0a8d5c775c0e228c7aca0b202ad588a1">
  <xsd:schema xmlns:xsd="http://www.w3.org/2001/XMLSchema" xmlns:xs="http://www.w3.org/2001/XMLSchema" xmlns:p="http://schemas.microsoft.com/office/2006/metadata/properties" xmlns:ns2="29974da1-2d38-4b14-aa86-e78c23825c97" xmlns:ns3="94fc3436-bd4f-4148-beb0-ac3b82b4c19a" targetNamespace="http://schemas.microsoft.com/office/2006/metadata/properties" ma:root="true" ma:fieldsID="0de6cc265cbb3e35f9df94c2aebc1ca3" ns2:_="" ns3:_="">
    <xsd:import namespace="29974da1-2d38-4b14-aa86-e78c23825c97"/>
    <xsd:import namespace="94fc3436-bd4f-4148-beb0-ac3b82b4c1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74da1-2d38-4b14-aa86-e78c23825c9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3436-bd4f-4148-beb0-ac3b82b4c1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5948E-B287-435E-B740-4ABA2BF48415}">
  <ds:schemaRefs>
    <ds:schemaRef ds:uri="http://www.w3.org/XML/1998/namespace"/>
    <ds:schemaRef ds:uri="http://schemas.microsoft.com/office/2006/documentManagement/types"/>
    <ds:schemaRef ds:uri="29974da1-2d38-4b14-aa86-e78c23825c97"/>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94fc3436-bd4f-4148-beb0-ac3b82b4c19a"/>
    <ds:schemaRef ds:uri="http://purl.org/dc/dcmitype/"/>
  </ds:schemaRefs>
</ds:datastoreItem>
</file>

<file path=customXml/itemProps2.xml><?xml version="1.0" encoding="utf-8"?>
<ds:datastoreItem xmlns:ds="http://schemas.openxmlformats.org/officeDocument/2006/customXml" ds:itemID="{C088B8E7-6F89-4319-9A45-2AAD257CE79F}">
  <ds:schemaRefs>
    <ds:schemaRef ds:uri="http://schemas.microsoft.com/sharepoint/v3/contenttype/forms"/>
  </ds:schemaRefs>
</ds:datastoreItem>
</file>

<file path=customXml/itemProps3.xml><?xml version="1.0" encoding="utf-8"?>
<ds:datastoreItem xmlns:ds="http://schemas.openxmlformats.org/officeDocument/2006/customXml" ds:itemID="{F4E2B45A-B1EA-4FA3-8128-2EEC46B83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74da1-2d38-4b14-aa86-e78c23825c97"/>
    <ds:schemaRef ds:uri="94fc3436-bd4f-4148-beb0-ac3b82b4c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Milagros Muñoz Bazan</cp:lastModifiedBy>
  <cp:lastPrinted>2020-12-07T17:08:19Z</cp:lastPrinted>
  <dcterms:created xsi:type="dcterms:W3CDTF">2016-08-12T15:17:47Z</dcterms:created>
  <dcterms:modified xsi:type="dcterms:W3CDTF">2021-03-12T23:45:14Z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0x0101002C0D3DECC81B47469D3D6FFF046BB25E</vt:lpwstr>
  </property>
</Properties>
</file>