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showInkAnnotation="0" updateLinks="never" codeName="ThisWorkbook"/>
  <mc:AlternateContent xmlns:mc="http://schemas.openxmlformats.org/markup-compatibility/2006">
    <mc:Choice Requires="x15">
      <x15ac:absPath xmlns:x15ac="http://schemas.microsoft.com/office/spreadsheetml/2010/11/ac" url="D:\ALESSANDRA MUR\MEMORIAS ANUALES\"/>
    </mc:Choice>
  </mc:AlternateContent>
  <xr:revisionPtr revIDLastSave="0" documentId="13_ncr:1_{B9B7266E-2659-42FD-91FA-0B5A9129FCB1}" xr6:coauthVersionLast="47" xr6:coauthVersionMax="47" xr10:uidLastSave="{00000000-0000-0000-0000-000000000000}"/>
  <bookViews>
    <workbookView xWindow="-110" yWindow="-110" windowWidth="19420" windowHeight="10300" tabRatio="839" activeTab="7" xr2:uid="{00000000-000D-0000-FFFF-FFFF00000000}"/>
  </bookViews>
  <sheets>
    <sheet name="Principal" sheetId="10" r:id="rId1"/>
    <sheet name="1" sheetId="23" r:id="rId2"/>
    <sheet name="2" sheetId="32" r:id="rId3"/>
    <sheet name="3" sheetId="35" r:id="rId4"/>
    <sheet name="4" sheetId="36" r:id="rId5"/>
    <sheet name="5" sheetId="37" r:id="rId6"/>
    <sheet name="6" sheetId="38" r:id="rId7"/>
    <sheet name="7" sheetId="39" r:id="rId8"/>
    <sheet name="8" sheetId="33" r:id="rId9"/>
    <sheet name="9" sheetId="34" r:id="rId10"/>
    <sheet name="TC" sheetId="18" state="hidden" r:id="rId11"/>
    <sheet name="Validacion" sheetId="17" state="hidden" r:id="rId12"/>
  </sheets>
  <definedNames>
    <definedName name="_xlnm._FilterDatabase" localSheetId="10" hidden="1">TC!$A$1:$AC$1379</definedName>
    <definedName name="_xlnm.Print_Area" localSheetId="1">'1'!$A$1:$J$30</definedName>
    <definedName name="_xlnm.Print_Area" localSheetId="2">'2'!$A$3:$J$34</definedName>
    <definedName name="_xlnm.Print_Area" localSheetId="3">'3'!$A$1:$J$42</definedName>
    <definedName name="_xlnm.Print_Area" localSheetId="4">'4'!$A$1:$J$23</definedName>
    <definedName name="_xlnm.Print_Area" localSheetId="5">'5'!$A$1:$J$25</definedName>
    <definedName name="_xlnm.Print_Area" localSheetId="6">'6'!$A$1:$J$35</definedName>
    <definedName name="_xlnm.Print_Area" localSheetId="7">'7'!$A$1:$J$96</definedName>
    <definedName name="_xlnm.Print_Area" localSheetId="8">'8'!$A$1:$J$19</definedName>
    <definedName name="_xlnm.Print_Area" localSheetId="9">'9'!$A$3:$J$18</definedName>
    <definedName name="_xlnm.Print_Area" localSheetId="0">Principal!$A$2:$I$14</definedName>
    <definedName name="Decimal2_Maximo">Validacion!$G$4</definedName>
    <definedName name="Decimal2_Maximo2">Validacion!$G$5</definedName>
    <definedName name="Decimal2_Minimo">Validacion!$G$3</definedName>
    <definedName name="Entero_Maximo">Validacion!$C$4</definedName>
    <definedName name="Entero_Minimo">Validacion!$D$3</definedName>
    <definedName name="Explicacion_LongMaximo">Validacion!$D$4</definedName>
    <definedName name="Explicacion_LongMaximo2">Validacion!$D$5</definedName>
    <definedName name="Explicacion_LongMaximo3">Validacion!$D$6</definedName>
    <definedName name="Explicacion_LongMaximo4">Validacion!$D$7</definedName>
    <definedName name="Explicacion_LongMinimo">Validacion!$D$3</definedName>
    <definedName name="Fecha_Maximo">Validacion!$F$4</definedName>
    <definedName name="Fecha_Minimo">Validacion!$F$3</definedName>
    <definedName name="NO" comment="NO">#REF!</definedName>
    <definedName name="Porcentaje_Maximo">Validacion!$H$4</definedName>
    <definedName name="Porcentaje_Minimo">Validacion!$H$3</definedName>
    <definedName name="Respuesta_SINO">Validacion!$B$3:$B$4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2" i="39" l="1"/>
  <c r="M21" i="39"/>
  <c r="M20" i="39"/>
  <c r="M19" i="39"/>
  <c r="M18" i="39"/>
  <c r="M17" i="39"/>
  <c r="M16" i="39"/>
  <c r="M31" i="38" l="1"/>
  <c r="M21" i="38"/>
  <c r="M14" i="38"/>
  <c r="M13" i="38"/>
  <c r="M12" i="38"/>
  <c r="M8" i="38"/>
  <c r="M25" i="37"/>
  <c r="M17" i="37"/>
  <c r="M6" i="37"/>
  <c r="M23" i="36"/>
  <c r="M15" i="36"/>
  <c r="M6" i="36"/>
  <c r="M36" i="35"/>
  <c r="M33" i="35"/>
  <c r="M25" i="35"/>
  <c r="M15" i="35"/>
  <c r="M6" i="35"/>
  <c r="M34" i="32"/>
  <c r="M25" i="32"/>
  <c r="M6" i="32"/>
  <c r="M21" i="23"/>
  <c r="M17" i="23"/>
  <c r="M16" i="23"/>
  <c r="M15" i="23"/>
  <c r="M7" i="23"/>
  <c r="H30" i="39"/>
  <c r="M13" i="34"/>
  <c r="M6" i="34"/>
  <c r="M17" i="33"/>
  <c r="M16" i="33"/>
  <c r="M7" i="33"/>
  <c r="M6" i="33"/>
  <c r="M91" i="39"/>
  <c r="M88" i="39"/>
  <c r="M80" i="39"/>
  <c r="M73" i="39"/>
  <c r="M69" i="39"/>
  <c r="M46" i="39"/>
  <c r="M43" i="39"/>
  <c r="M33" i="39"/>
  <c r="M10" i="39"/>
  <c r="M11" i="39"/>
  <c r="M6" i="39"/>
  <c r="V21" i="23" l="1"/>
  <c r="V7" i="23"/>
  <c r="V6" i="32"/>
  <c r="V25" i="32"/>
  <c r="V36" i="35"/>
  <c r="V25" i="35"/>
  <c r="V15" i="35"/>
  <c r="V15" i="36"/>
  <c r="V17" i="37"/>
  <c r="V21" i="38"/>
  <c r="V8" i="38"/>
  <c r="V31" i="38"/>
  <c r="V91" i="39"/>
  <c r="V80" i="39"/>
  <c r="V33" i="39"/>
  <c r="V6" i="33"/>
  <c r="V13" i="34"/>
  <c r="V6" i="34"/>
  <c r="E56" i="18" l="1"/>
  <c r="AC56" i="18" s="1"/>
  <c r="E55" i="18"/>
  <c r="AC55" i="18" s="1"/>
  <c r="E54" i="18"/>
  <c r="AC54" i="18" s="1"/>
  <c r="E53" i="18"/>
  <c r="AC53" i="18" s="1"/>
  <c r="E52" i="18"/>
  <c r="AC52" i="18" s="1"/>
  <c r="E51" i="18"/>
  <c r="AC51" i="18" s="1"/>
  <c r="E50" i="18"/>
  <c r="AC50" i="18" s="1"/>
  <c r="C69" i="18" l="1"/>
  <c r="AC69" i="18" s="1"/>
  <c r="E68" i="18"/>
  <c r="AC68" i="18" s="1"/>
  <c r="E67" i="18"/>
  <c r="AC67" i="18" s="1"/>
  <c r="C66" i="18"/>
  <c r="AC66" i="18" s="1"/>
  <c r="E65" i="18"/>
  <c r="AC65" i="18" s="1"/>
  <c r="C64" i="18"/>
  <c r="AC64" i="18" s="1"/>
  <c r="E63" i="18"/>
  <c r="AC63" i="18" s="1"/>
  <c r="E62" i="18"/>
  <c r="AC62" i="18" s="1"/>
  <c r="E61" i="18"/>
  <c r="AC61" i="18" s="1"/>
  <c r="E60" i="18"/>
  <c r="AC60" i="18" s="1"/>
  <c r="D59" i="18"/>
  <c r="C59" i="18"/>
  <c r="D58" i="18"/>
  <c r="C58" i="18"/>
  <c r="E57" i="18"/>
  <c r="AC57" i="18" s="1"/>
  <c r="E49" i="18"/>
  <c r="AC49" i="18" s="1"/>
  <c r="E48" i="18"/>
  <c r="AC48" i="18" s="1"/>
  <c r="E47" i="18"/>
  <c r="AC47" i="18" s="1"/>
  <c r="E37" i="18"/>
  <c r="AC37" i="18" s="1"/>
  <c r="C36" i="18"/>
  <c r="AC36" i="18" s="1"/>
  <c r="E35" i="18"/>
  <c r="AC35" i="18" s="1"/>
  <c r="E34" i="18"/>
  <c r="AC34" i="18" s="1"/>
  <c r="E45" i="18"/>
  <c r="AC45" i="18" s="1"/>
  <c r="C29" i="18"/>
  <c r="AC29" i="18" s="1"/>
  <c r="E28" i="18"/>
  <c r="AC28" i="18" s="1"/>
  <c r="E27" i="18"/>
  <c r="AC27" i="18" s="1"/>
  <c r="C26" i="18"/>
  <c r="AC26" i="18" s="1"/>
  <c r="E25" i="18"/>
  <c r="AC25" i="18" s="1"/>
  <c r="C24" i="18"/>
  <c r="AC24" i="18" s="1"/>
  <c r="C23" i="18"/>
  <c r="AC23" i="18" s="1"/>
  <c r="E22" i="18"/>
  <c r="AC22" i="18" s="1"/>
  <c r="E21" i="18"/>
  <c r="AC21" i="18" s="1"/>
  <c r="E43" i="18"/>
  <c r="AC43" i="18" s="1"/>
  <c r="E41" i="18"/>
  <c r="AC41" i="18" s="1"/>
  <c r="E40" i="18"/>
  <c r="AC40" i="18" s="1"/>
  <c r="E39" i="18"/>
  <c r="AC39" i="18" s="1"/>
  <c r="E38" i="18"/>
  <c r="AC38" i="18" s="1"/>
  <c r="C44" i="18"/>
  <c r="AC44" i="18" s="1"/>
  <c r="C42" i="18"/>
  <c r="AC42" i="18" s="1"/>
  <c r="C46" i="18"/>
  <c r="AC46" i="18" s="1"/>
  <c r="C32" i="18"/>
  <c r="AC32" i="18" s="1"/>
  <c r="E33" i="18"/>
  <c r="AC33" i="18" s="1"/>
  <c r="E31" i="18"/>
  <c r="AC31" i="18" s="1"/>
  <c r="E30" i="18"/>
  <c r="AC30" i="18" s="1"/>
  <c r="C19" i="18"/>
  <c r="AC19" i="18" s="1"/>
  <c r="C17" i="18"/>
  <c r="AC17" i="18" s="1"/>
  <c r="C16" i="18"/>
  <c r="AC16" i="18" s="1"/>
  <c r="E18" i="18"/>
  <c r="AC18" i="18" s="1"/>
  <c r="E20" i="18"/>
  <c r="AC20" i="18" s="1"/>
  <c r="E15" i="18"/>
  <c r="AC15" i="18" s="1"/>
  <c r="C72" i="18"/>
  <c r="AC72" i="18" s="1"/>
  <c r="E74" i="18"/>
  <c r="AC74" i="18" s="1"/>
  <c r="E73" i="18"/>
  <c r="AC73" i="18" s="1"/>
  <c r="E70" i="18"/>
  <c r="AC70" i="18" s="1"/>
  <c r="E71" i="18"/>
  <c r="AC71" i="18" s="1"/>
  <c r="D78" i="18"/>
  <c r="D76" i="18"/>
  <c r="C76" i="18"/>
  <c r="E77" i="18"/>
  <c r="AC77" i="18" s="1"/>
  <c r="E75" i="18"/>
  <c r="AC75" i="18" s="1"/>
  <c r="D14" i="18"/>
  <c r="D13" i="18"/>
  <c r="E12" i="18"/>
  <c r="AC12" i="18" s="1"/>
  <c r="E11" i="18"/>
  <c r="AC11" i="18" s="1"/>
  <c r="E10" i="18"/>
  <c r="AC10" i="18" s="1"/>
  <c r="E9" i="18"/>
  <c r="AC9" i="18" s="1"/>
  <c r="C14" i="18"/>
  <c r="C13" i="18"/>
  <c r="C8" i="18"/>
  <c r="AC8" i="18" s="1"/>
  <c r="E7" i="18"/>
  <c r="AC7" i="18" s="1"/>
  <c r="C78" i="18"/>
  <c r="AC14" i="18" l="1"/>
  <c r="AC13" i="18"/>
  <c r="AC76" i="18"/>
  <c r="AC78" i="18"/>
  <c r="AC58" i="18"/>
  <c r="AC59" i="18"/>
  <c r="V69" i="39"/>
  <c r="V46" i="39"/>
  <c r="V43" i="39"/>
  <c r="V6" i="39"/>
  <c r="V6" i="37"/>
  <c r="V6" i="36"/>
  <c r="V6" i="35"/>
  <c r="V7" i="33"/>
  <c r="I23" i="33"/>
  <c r="U3" i="34" l="1"/>
  <c r="U3" i="38"/>
  <c r="D26" i="10" s="1"/>
  <c r="J12" i="10" l="1"/>
  <c r="D30" i="39"/>
  <c r="L13" i="34" l="1"/>
  <c r="D30" i="10"/>
  <c r="L91" i="39" l="1"/>
  <c r="L88" i="39"/>
  <c r="L80" i="39"/>
  <c r="L73" i="39"/>
  <c r="L69" i="39"/>
  <c r="L46" i="39"/>
  <c r="L43" i="39"/>
  <c r="L33" i="39"/>
  <c r="L11" i="39"/>
  <c r="L10" i="39"/>
  <c r="U3" i="39"/>
  <c r="D27" i="10" s="1"/>
  <c r="L6" i="39"/>
  <c r="L12" i="38"/>
  <c r="L13" i="38"/>
  <c r="L31" i="38"/>
  <c r="L21" i="38"/>
  <c r="L14" i="38"/>
  <c r="L8" i="38"/>
  <c r="L25" i="37"/>
  <c r="L17" i="37"/>
  <c r="U3" i="37"/>
  <c r="D24" i="10" s="1"/>
  <c r="L6" i="37"/>
  <c r="L23" i="36"/>
  <c r="L15" i="36"/>
  <c r="U3" i="36"/>
  <c r="D23" i="10" s="1"/>
  <c r="L6" i="36"/>
  <c r="L36" i="35"/>
  <c r="L25" i="35"/>
  <c r="L33" i="35"/>
  <c r="L15" i="35"/>
  <c r="U3" i="35"/>
  <c r="D22" i="10" s="1"/>
  <c r="L6" i="35"/>
  <c r="L16" i="33" l="1"/>
  <c r="L6" i="34"/>
  <c r="L6" i="33"/>
  <c r="L17" i="33"/>
  <c r="L7" i="33"/>
  <c r="L34" i="32"/>
  <c r="L25" i="32"/>
  <c r="L6" i="32"/>
  <c r="U3" i="23"/>
  <c r="D20" i="10" s="1"/>
  <c r="U3" i="32" l="1"/>
  <c r="D21" i="10" s="1"/>
  <c r="U3" i="33"/>
  <c r="D28" i="10" s="1"/>
  <c r="L21" i="23"/>
  <c r="L17" i="23"/>
  <c r="L16" i="23"/>
  <c r="L15" i="23"/>
  <c r="L7" i="23"/>
  <c r="J6" i="10" l="1"/>
  <c r="J10" i="10"/>
  <c r="J8" i="10"/>
  <c r="C6" i="18" l="1"/>
  <c r="AC6" i="18" s="1"/>
  <c r="C5" i="18"/>
  <c r="AC5" i="18" s="1"/>
  <c r="J14" i="10"/>
  <c r="C4" i="18"/>
  <c r="AC4" i="18" s="1"/>
  <c r="C3" i="18"/>
  <c r="AC3" i="18" s="1"/>
  <c r="C2" i="18"/>
  <c r="AC2" i="18" s="1"/>
  <c r="AC8"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tc={5CC250A8-2FE5-4959-93ED-E71403778019}</author>
  </authors>
  <commentList>
    <comment ref="D12" authorId="0" shapeId="0" xr:uid="{00000000-0006-0000-00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Aenor España (verifica indicadores de energía y emisiones) y PwC España (valida indicadores ambientales y de economía circular, de manera global incluyendo el aporte de Perú)</t>
      </text>
    </comment>
  </commentList>
</comments>
</file>

<file path=xl/sharedStrings.xml><?xml version="1.0" encoding="utf-8"?>
<sst xmlns="http://schemas.openxmlformats.org/spreadsheetml/2006/main" count="778" uniqueCount="329">
  <si>
    <t>COD: 20150326</t>
  </si>
  <si>
    <t>abcdefghij abcdefghij abcdefghij abcdefghij abcdefghij abcdefghij abcdefghi jabcdefghij abcdefghij abcdefghij abcdefghij abcdefghij abcdefghij abcdefghij abcdefghij abcdefghij abcdefghij abcdefghij abcdefghij abcdefghij abcdefghij abcdefghij abcdefghij abcdefghij abcdefghij abcdefghij</t>
  </si>
  <si>
    <t>x s d abcdefghij abcdefghij abcdefghi jabcdefghij abcdefghij abcdefghij abcdefghij abcdefghij abcdefghij abcdefghij</t>
  </si>
  <si>
    <t>REPORTE DE SOSTENIBILIDAD CORPORATIVA (10180)</t>
  </si>
  <si>
    <r>
      <t xml:space="preserve">RSC Version 2.0 - SMV 2020 </t>
    </r>
    <r>
      <rPr>
        <sz val="10"/>
        <color theme="0" tint="-0.249977111117893"/>
        <rFont val="Calibri"/>
        <family val="2"/>
        <scheme val="minor"/>
      </rPr>
      <t>®</t>
    </r>
  </si>
  <si>
    <t>Denominación:</t>
  </si>
  <si>
    <t>Telefónica del Perú S.A.A.</t>
  </si>
  <si>
    <t>Minimo</t>
  </si>
  <si>
    <t>Maximo</t>
  </si>
  <si>
    <t>Ejercicio:</t>
  </si>
  <si>
    <t>Año</t>
  </si>
  <si>
    <t>Página Web:</t>
  </si>
  <si>
    <t>www.telefónica.com.pe</t>
  </si>
  <si>
    <t>Longitud</t>
  </si>
  <si>
    <r>
      <rPr>
        <sz val="8"/>
        <color theme="1"/>
        <rFont val="Arial"/>
        <family val="2"/>
      </rPr>
      <t>Denominación o Razón Social
de la Empresa Revisora:</t>
    </r>
    <r>
      <rPr>
        <sz val="9"/>
        <color theme="1"/>
        <rFont val="Arial"/>
        <family val="2"/>
      </rPr>
      <t xml:space="preserve"> </t>
    </r>
    <r>
      <rPr>
        <b/>
        <vertAlign val="superscript"/>
        <sz val="9"/>
        <color theme="1"/>
        <rFont val="Arial"/>
        <family val="2"/>
      </rPr>
      <t>1</t>
    </r>
  </si>
  <si>
    <t xml:space="preserve">
Aenor PwC</t>
  </si>
  <si>
    <t>RPJ</t>
  </si>
  <si>
    <t>B70009</t>
  </si>
  <si>
    <r>
      <rPr>
        <vertAlign val="superscript"/>
        <sz val="8"/>
        <color theme="1"/>
        <rFont val="Calibri"/>
        <family val="2"/>
        <scheme val="minor"/>
      </rPr>
      <t>1</t>
    </r>
    <r>
      <rPr>
        <sz val="8"/>
        <color theme="1"/>
        <rFont val="Calibri"/>
        <family val="2"/>
        <scheme val="minor"/>
      </rPr>
      <t xml:space="preserve"> Solo es aplicable en el caso en que la información contenida en el presente informe haya sido revisada por alguna empresa especializada (por ejemplo: sociedad de auditoría o empresa de consultoría).</t>
    </r>
  </si>
  <si>
    <t>Completo</t>
  </si>
  <si>
    <t>I. Medio ambiente y cambio climático</t>
  </si>
  <si>
    <t>Política Ambiental</t>
  </si>
  <si>
    <t>Emisiones de Gases de Efecto Invernadero (GEI)</t>
  </si>
  <si>
    <t>Agua</t>
  </si>
  <si>
    <t>Energía</t>
  </si>
  <si>
    <t>Residuos Sólidos</t>
  </si>
  <si>
    <t>II. Social</t>
  </si>
  <si>
    <t>Grupos de interés</t>
  </si>
  <si>
    <t>Derechos Laborales</t>
  </si>
  <si>
    <t>Derechos Humanos</t>
  </si>
  <si>
    <t>III. Información complementaria</t>
  </si>
  <si>
    <t>Información Complementaria</t>
  </si>
  <si>
    <t>R</t>
  </si>
  <si>
    <t>V</t>
  </si>
  <si>
    <t>A</t>
  </si>
  <si>
    <t>ID DE PREGUNTA (SIME.SC_PREGUNTA)</t>
  </si>
  <si>
    <r>
      <rPr>
        <b/>
        <sz val="11"/>
        <color theme="0"/>
        <rFont val="Arial"/>
        <family val="2"/>
      </rPr>
      <t>I.</t>
    </r>
    <r>
      <rPr>
        <b/>
        <sz val="7"/>
        <color theme="0"/>
        <rFont val="Times New Roman"/>
        <family val="1"/>
      </rPr>
      <t xml:space="preserve">   </t>
    </r>
    <r>
      <rPr>
        <b/>
        <sz val="11"/>
        <color theme="0"/>
        <rFont val="Arial"/>
        <family val="2"/>
      </rPr>
      <t>MEDIO AMBIENTE Y CAMBIO CLIMÁTICO</t>
    </r>
  </si>
  <si>
    <r>
      <t>Política Ambiental</t>
    </r>
    <r>
      <rPr>
        <b/>
        <sz val="11"/>
        <color rgb="FF002060"/>
        <rFont val="Arial"/>
        <family val="2"/>
      </rPr>
      <t>:</t>
    </r>
  </si>
  <si>
    <t>Ir al Principal</t>
  </si>
  <si>
    <t>Pregunta 1</t>
  </si>
  <si>
    <t>Sí</t>
  </si>
  <si>
    <t>No</t>
  </si>
  <si>
    <t>Explicación:</t>
  </si>
  <si>
    <t>Cant.</t>
  </si>
  <si>
    <t>¿La sociedad cuenta con una política ambiental o un sistema de gestión que incluya compromisos ambientales?</t>
  </si>
  <si>
    <t>X</t>
  </si>
  <si>
    <t xml:space="preserve">Sí. Nuestra Política Global de Medioambiente y Energía, la cual destaca nuestros compromisos en materia de cambio climático (cero emisiones netas) y economía circular (Residuo Cero). Asimismo, desde el 2006 contamos con un Sistema de Gestión Ambiental bajo la norma ISO 140001, la cual se ha venido renovando hasta la fecha. </t>
  </si>
  <si>
    <r>
      <t>a.</t>
    </r>
    <r>
      <rPr>
        <sz val="10"/>
        <color theme="1"/>
        <rFont val="Times New Roman"/>
        <family val="1"/>
      </rPr>
      <t xml:space="preserve">      </t>
    </r>
    <r>
      <rPr>
        <sz val="10"/>
        <color theme="1"/>
        <rFont val="Arial"/>
        <family val="2"/>
      </rPr>
      <t>En caso de que sea afirmativa la respuesta a la pregunta 1, indique la denominación del documento en el que se evidencie la política o el sistema de gestión adoptado por la sociedad, fecha de aprobación y el año desde el cual se viene aplicando:</t>
    </r>
  </si>
  <si>
    <t>Denominación del documento</t>
  </si>
  <si>
    <t xml:space="preserve">Fecha de aprobación </t>
  </si>
  <si>
    <t xml:space="preserve">Año desde el cual se viene aplicando </t>
  </si>
  <si>
    <t xml:space="preserve">Política Global de Medioambiente y Energía </t>
  </si>
  <si>
    <r>
      <t>b.</t>
    </r>
    <r>
      <rPr>
        <sz val="10"/>
        <color theme="1"/>
        <rFont val="Times New Roman"/>
        <family val="1"/>
      </rPr>
      <t xml:space="preserve">      </t>
    </r>
    <r>
      <rPr>
        <sz val="10"/>
        <color theme="1"/>
        <rFont val="Arial"/>
        <family val="2"/>
      </rPr>
      <t>En caso de que sea afirmativa la respuesta a la pregunta 1, precise:</t>
    </r>
  </si>
  <si>
    <t>¿Dicha política ambiental o sistema de gestión ha sido aprobado por el Directorio?</t>
  </si>
  <si>
    <t xml:space="preserve">Nuestra Política Global de Medioambiente y Energía fue aprobada por el Consejo de Administración de Telefónica, S.A. en su reunión del 11 de diciembre de 2024. </t>
  </si>
  <si>
    <r>
      <t xml:space="preserve">¿Dicha política ambiental o sistema de gestión contempla la gestión de riesgos, identificación y medición de los impactos ambientales de sus operaciones relacionadas con el cambio climático </t>
    </r>
    <r>
      <rPr>
        <i/>
        <vertAlign val="superscript"/>
        <sz val="10"/>
        <color theme="1"/>
        <rFont val="Arial"/>
        <family val="2"/>
      </rPr>
      <t>(*)</t>
    </r>
    <r>
      <rPr>
        <i/>
        <sz val="10"/>
        <color theme="1"/>
        <rFont val="Arial"/>
        <family val="2"/>
      </rPr>
      <t>?</t>
    </r>
  </si>
  <si>
    <t xml:space="preserve">Sí, nuestra Política Global de Medioambiente y Energía se basa en un enfoque de gestión de impactos, riesgos y oportunidades (IROs) relacionados con el medioambiente, la energía y el cambio climático. Y el Sistema de Gestión Ambiental bajo la norma ISO 14001 considera como requisito, en el punto de Planificación, acápite 6.1 Acciones para abordar riesgos y oportunidades.  </t>
  </si>
  <si>
    <t>¿La sociedad cuenta con un informe de periodicidad anual en el que se evalúen los resultados de su política ambiental y que ha sido puesto de conocimiento del Directorio?</t>
  </si>
  <si>
    <t>(*) Se espera que la sociedad considere, en la gestión relacionada con el cambio climático, los aspectos “físicos” (inundaciones, deslizamientos, sequías, desertificación, etc.) y/o los aspectos de “transición” a una nueva economía baja en carbono (uso de nuevas tecnologías, descarbonización de portafolios de inversión, etc.).</t>
  </si>
  <si>
    <t>Pregunta 2</t>
  </si>
  <si>
    <r>
      <t xml:space="preserve">¿La sociedad, durante el ejercicio, ha sido objeto de alguna investigación, queja de la comunidad, controversia pública o se le ha impuesto alguna medida correctiva, medida cautelar, multa u otra sanción que involucre la violación de las normas ambientales por parte de ella? </t>
    </r>
    <r>
      <rPr>
        <i/>
        <vertAlign val="superscript"/>
        <sz val="10"/>
        <color theme="1"/>
        <rFont val="Arial"/>
        <family val="2"/>
      </rPr>
      <t>(*)</t>
    </r>
  </si>
  <si>
    <t>(*) Se espera que la sociedad considere en este punto aquellas investigaciones, quejas de la comunidad,  controversias públicas o medidas correctivas, medidas cautelares, multas u otra sanción, que se vinculen con impactos de carácter material. De acuerdo con la definición del Global Reporting Initiative se entiende por materiales, aquellos aspectos que reflejen impactos significativos económicos, ambientales y sociales de la organización o influyan sustancialmente en las valoraciones y decisiones de los grupos de interés.</t>
  </si>
  <si>
    <r>
      <t>a.</t>
    </r>
    <r>
      <rPr>
        <sz val="10"/>
        <color theme="1"/>
        <rFont val="Times New Roman"/>
        <family val="1"/>
      </rPr>
      <t xml:space="preserve">      </t>
    </r>
    <r>
      <rPr>
        <sz val="10"/>
        <color theme="1"/>
        <rFont val="Arial"/>
        <family val="2"/>
      </rPr>
      <t>En caso de que sea afirmativa la respuesta a la pregunta 2, indique el tipo de investigación, queja de la comunidad, controversia pública, medida correctiva, medida cautelar, multa u otra sanción, que involucre la violación de las normas ambientales a la que haya sido objeto la sociedad durante el ejercicio; así como el estado o situación de la misma al cierre del ejercicio:</t>
    </r>
  </si>
  <si>
    <t xml:space="preserve">Investigación, queja de la comunidad, controversia pública medida correctiva, medida cautelar, multa u otra sanción </t>
  </si>
  <si>
    <t>Estado o situación</t>
  </si>
  <si>
    <r>
      <t>b.</t>
    </r>
    <r>
      <rPr>
        <sz val="10"/>
        <color theme="1"/>
        <rFont val="Times New Roman"/>
        <family val="1"/>
      </rPr>
      <t xml:space="preserve">        </t>
    </r>
    <r>
      <rPr>
        <sz val="10"/>
        <color theme="1"/>
        <rFont val="Arial"/>
        <family val="2"/>
      </rPr>
      <t>Precise si la sociedad mantiene vigente alguna investigación, queja de la comunidad, controversia pública, medida correctiva, medida cautelar, multa u otra sanción, que involucre un incumplimiento de las normas ambientales iniciada en ejercicios anteriores; así como el estado o situación de la misma al cierre del ejercicio:</t>
    </r>
  </si>
  <si>
    <t>No aplica</t>
  </si>
  <si>
    <t>Emisiones de Gases de Efecto Invernadero (GEI):</t>
  </si>
  <si>
    <t>Pregunta 3</t>
  </si>
  <si>
    <t>¿La sociedad mide sus emisiones de GEI (*)?</t>
  </si>
  <si>
    <r>
      <rPr>
        <b/>
        <sz val="8"/>
        <color theme="1"/>
        <rFont val="Arial"/>
        <family val="2"/>
      </rPr>
      <t>(*) Gases de Efecto Invernadero (GEI)</t>
    </r>
    <r>
      <rPr>
        <sz val="8"/>
        <color theme="1"/>
        <rFont val="Arial"/>
        <family val="2"/>
      </rPr>
      <t>: Gases integrantes de la atmósfera, de origen natural o humano que atrapan la energía del sol en la atmósfera, provocando que esta se caliente (Ley N° 30754, Ley Marco sobre Cambio Climático, o norma que la sustituya o modifique).</t>
    </r>
  </si>
  <si>
    <t>a.      En caso de que sea afirmativa la respuesta a la pregunta 3, precise:</t>
  </si>
  <si>
    <t>Información requerida</t>
  </si>
  <si>
    <t>Si la sociedad cuenta con certificación, reporte o informe de un tercero que evidencie la medición de emisiones totales de GEI (*), indique la denominación del mismo, fecha de emisión y si se encuentra vigente al cierre del ejercicio.</t>
  </si>
  <si>
    <t>Telefónica del Perú verifica sus emisiones con AENOR España para sus reportes globales y con AENOR Perú para su reporte voluntario en la plataforma del MINAM: Huella de Carbono Perú.</t>
  </si>
  <si>
    <t>Si la sociedad cuenta con una plataforma, herramienta o estándar desarrollado internamente para la medición de emisiones totales de GEI (*), indique la denominación del mismo, su fecha de implementación y, de ser el caso, su última actualización.</t>
  </si>
  <si>
    <t>Telefónica del Perú utilizó la plataforma SYGRIS desde el 2015 hasta el cierre del año 2023 para medir sus emisiones totales de GEI. Desde enero del 2024, migró a una nueva plataforma llamada WORKIVA, en la reporta de manera trimestral y anual los datos de actividad. Así, se calculan en la plataforma las emisiones asociadas a dichos datos.</t>
  </si>
  <si>
    <t>(*) A las emisiones totales de GEI generadas por una empresa se le denomina huella de carbono corporativa.</t>
  </si>
  <si>
    <t>b.      En caso de que sea afirmativa la respuesta a la pregunta 3, indique la siguiente información correspondiente a los últimos tres (3) ejercicios:</t>
  </si>
  <si>
    <r>
      <t>Emisiones Totales GEI (TM CO</t>
    </r>
    <r>
      <rPr>
        <b/>
        <vertAlign val="subscript"/>
        <sz val="10"/>
        <color theme="1"/>
        <rFont val="Arial"/>
        <family val="2"/>
      </rPr>
      <t>2</t>
    </r>
    <r>
      <rPr>
        <b/>
        <sz val="10"/>
        <color theme="1"/>
        <rFont val="Arial"/>
        <family val="2"/>
      </rPr>
      <t>e)</t>
    </r>
  </si>
  <si>
    <t>Ejercicio</t>
  </si>
  <si>
    <t>Alcance 1 (*)</t>
  </si>
  <si>
    <t>Alcance 2 (**)</t>
  </si>
  <si>
    <t>Alcance 3 (***)</t>
  </si>
  <si>
    <r>
      <rPr>
        <b/>
        <sz val="8"/>
        <color theme="1"/>
        <rFont val="Arial"/>
        <family val="2"/>
      </rPr>
      <t>(*) Alcance 1</t>
    </r>
    <r>
      <rPr>
        <sz val="8"/>
        <color theme="1"/>
        <rFont val="Arial"/>
        <family val="2"/>
      </rPr>
      <t>: Emisiones de GEI que son directamente generadas por la empresa. Por ejemplo, emisiones provenientes de la combustión en calderas, hornos, vehículos, etc.</t>
    </r>
  </si>
  <si>
    <r>
      <rPr>
        <b/>
        <sz val="8"/>
        <color theme="1"/>
        <rFont val="Arial"/>
        <family val="2"/>
      </rPr>
      <t>(*) Alcance 2</t>
    </r>
    <r>
      <rPr>
        <sz val="8"/>
        <color theme="1"/>
        <rFont val="Arial"/>
        <family val="2"/>
      </rPr>
      <t>: Emisiones de GEI generadas indirectamente por el uso de energía por parte de la empresa.</t>
    </r>
  </si>
  <si>
    <r>
      <rPr>
        <b/>
        <sz val="8"/>
        <color theme="1"/>
        <rFont val="Arial"/>
        <family val="2"/>
      </rPr>
      <t>(*) Alcance 3</t>
    </r>
    <r>
      <rPr>
        <sz val="8"/>
        <color theme="1"/>
        <rFont val="Arial"/>
        <family val="2"/>
      </rPr>
      <t>: Todas las otras emisiones de GEI generadas indirectamente por la empresa. Por ejemplo: viajes aéreos, terrestres, consumo de papel, traslado de colaboradores, etc.</t>
    </r>
  </si>
  <si>
    <t>Pregunta 4</t>
  </si>
  <si>
    <t>¿La sociedad tiene objetivos o metas para reducir las emisiones de GEI?</t>
  </si>
  <si>
    <t>a. Eficiencia Energética: Reducir en 90% el consumo de energía por unidad de tráfico al 2025, con respecto al año 2015. 
b. Energía Renovable: 100% de electricidad renovable al 2030. 
c. Emisiones Alcance 1 y 2: Reducir en 90% al 2030 y en 90% las emisiones totales al 2040, con respecto al año 2015. 
d. Emisiones Cadena de Valor (Alcance 3): Reducir en 39% al 2025, en 56% al 2030 y en 90% las emisiones totales al 2040, con respecto al año 2016. 
e. Emisiones evitadas por cliente por la digitalización:  Contribuir a que los clientes reduzcan sus emisiones de CO2 a través de los servicios de conectividad y Eco Smart al 2025. 
f. Neutralización: Neutralizar anualmente las emisiones residuales (10%), al 2040, para lograr cero emisiones netas.</t>
  </si>
  <si>
    <t>a.   En caso de que sea afirmativa la respuesta a la pregunta 4, indique la denominación del documento en el que se sustenten los objetivos o metas de reducción de emisiones de GEI por parte de la sociedad, fecha de aprobación de los objetivos o metas y el año desde el cual se viene aplicando:</t>
  </si>
  <si>
    <t>b.   En caso de que sea afirmativa la respuesta a la pregunta 4, precise:</t>
  </si>
  <si>
    <t>¿Dichos objetivos o metas de reducción han sido aprobados por el Directorio?</t>
  </si>
  <si>
    <t>Sí, ha sido aprobado por la Alta Dirección Corporativa. Es de aplicación para todas las operaciones locales, incluída Perú.</t>
  </si>
  <si>
    <t>Agua:</t>
  </si>
  <si>
    <t>Pregunta 5</t>
  </si>
  <si>
    <t>¿La sociedad mide su consumo de agua (en m3) en todas sus actividades?</t>
  </si>
  <si>
    <t>Sí, en Telefónica del Perú medimos nuestro consumo de agua y estamos comprometidos con promover la eficiencia en la gestión del recurso hídrico.</t>
  </si>
  <si>
    <t>En caso de que sea afirmativa la respuesta a la pregunta 5, indique la siguiente información correspondiente a los últimos tres (3) ejercicios:</t>
  </si>
  <si>
    <r>
      <t>Consumo Total de Agua (m</t>
    </r>
    <r>
      <rPr>
        <b/>
        <vertAlign val="superscript"/>
        <sz val="10"/>
        <color theme="1"/>
        <rFont val="Arial"/>
        <family val="2"/>
      </rPr>
      <t>3</t>
    </r>
    <r>
      <rPr>
        <b/>
        <sz val="10"/>
        <color theme="1"/>
        <rFont val="Arial"/>
        <family val="2"/>
      </rPr>
      <t>)</t>
    </r>
  </si>
  <si>
    <t>Pregunta 6</t>
  </si>
  <si>
    <t>¿La sociedad mide su huella hídrica (*)?</t>
  </si>
  <si>
    <t>Telefónica del Perú utiliza la plataforma SYGRIS desde el 2015, y desde el 2024 Workiva, para medir el volumen total de agua utilizada en todas nuestras operaciones.
Desde Telefónica España, con PwC, se realiza la revisión anual del consumo de agua de Perú.</t>
  </si>
  <si>
    <r>
      <rPr>
        <b/>
        <sz val="8"/>
        <color theme="1"/>
        <rFont val="Arial"/>
        <family val="2"/>
      </rPr>
      <t>(*) Huella Hídrica</t>
    </r>
    <r>
      <rPr>
        <sz val="8"/>
        <color theme="1"/>
        <rFont val="Arial"/>
        <family val="2"/>
      </rPr>
      <t>: indicador que define el volumen total de agua utilizado e impactos ocasionados por la producción de bienes y servicios. Considera el consumo de agua directo e indirecto en todo el proceso productivo, incluyendo sus diferentes etapas en la cadena de suministros (“Norma que Promueve la Medición y Reducción Voluntaria de la Huella Hídrica y el Valor Compartido en las Cuencas Hidrográficas” - Resolución Jefatural N° 023-2020-ANA, o norma que la sustituya o modifique).</t>
    </r>
  </si>
  <si>
    <t>En caso de que sea afirmativa la respuesta a la pregunta 6, precise:</t>
  </si>
  <si>
    <t>Medición de huella hídrica</t>
  </si>
  <si>
    <t>Si la sociedad cuenta con certificación, reporte o informe de un tercero que evidencie la medición de su huella hídrica, indique la denominación del mismo, fecha de emisión y si se encuentra vigente al cierre del ejercicio.</t>
  </si>
  <si>
    <t>Si la sociedad cuenta con una plataforma, herramienta o estándar desarrollado internamente para la medición de su huella hídrica, indique la denominación del mismo, su fecha de implementación y, de ser el caso, su última actualización.</t>
  </si>
  <si>
    <t>Pregunta 7</t>
  </si>
  <si>
    <t>¿La sociedad tiene objetivos o metas para reducir su consumo de agua?</t>
  </si>
  <si>
    <t>a.   En caso de que sea afirmativa la respuesta a la pregunta 7, indique la denominación del documento en el que se evidencien los objetivos o metas de reducción de consumo de agua de la sociedad adoptados, fecha de aprobación y el año desde el que se viene aplicando:</t>
  </si>
  <si>
    <t>Fecha de aprobación</t>
  </si>
  <si>
    <t xml:space="preserve">Año desde el que se viene aplicando </t>
  </si>
  <si>
    <t>b.   En caso de que sea afirmativa la respuesta a la pregunta 7, precise:</t>
  </si>
  <si>
    <t>Pregunta 8</t>
  </si>
  <si>
    <t>¿La sociedad controla la calidad de sus efluentes (*)?</t>
  </si>
  <si>
    <t xml:space="preserve">No aplica, la empresa no genera efluentes. </t>
  </si>
  <si>
    <r>
      <rPr>
        <b/>
        <sz val="8"/>
        <color theme="1"/>
        <rFont val="Arial"/>
        <family val="2"/>
      </rPr>
      <t>(*) Efluente:</t>
    </r>
    <r>
      <rPr>
        <sz val="8"/>
        <color theme="1"/>
        <rFont val="Arial"/>
        <family val="2"/>
      </rPr>
      <t xml:space="preserve"> Descarga directa de aguas residuales al ambiente, cuya concentración de sustancias contaminantes debe contemplar los Límites Máximos Permisibles (LMP) normados por la legislación peruana. Se consideran aguas residuales a aquellas cuyas características han sido modificadas por actividades antropogénicas, requieren de tratamiento previo y pueden ser vertidas a un cuerpo natural de agua o ser reutilizadas. (Glosario de Términos para la Gestión Ambiental Peruana, Dirección General de Políticas, Normas e instrumentos de Gestión Ambiental, 2012, Ministerio de Ambiente – MINAM).</t>
    </r>
  </si>
  <si>
    <t>En caso de que sea afirmativa la respuesta a la pregunta 8, indique la denominación del documento que evidencie el control de los efluentes:</t>
  </si>
  <si>
    <t>Energía:</t>
  </si>
  <si>
    <t>Pregunta 9</t>
  </si>
  <si>
    <t>¿La sociedad mide su consumo de energía (en kWh)?</t>
  </si>
  <si>
    <t>Sí, en Telefónica del Perú medimos nuestro consumo de energía y, por cuarto año consecutivo, obtuvimos las certificaciones internacionales de I-REC y AENOR por operar con el 100% de energía renovable en todas nuestras operaciones a nivel nacional.</t>
  </si>
  <si>
    <t>En caso de que sea afirmativa la respuesta a la pregunta 9, indique la siguiente información correspondiente a los últimos tres (3) ejercicios:</t>
  </si>
  <si>
    <t>Consumo Total de Energía (kWh)</t>
  </si>
  <si>
    <t>Pregunta 10</t>
  </si>
  <si>
    <t>¿La sociedad tiene objetivos o metas para reducir su consumo de energía?</t>
  </si>
  <si>
    <t>a.   En caso de que sea afirmativa la respuesta a la pregunta 10, indique la denominación del documento en el que se evidencie los objetivos de reducción adoptados por la sociedad, fecha de aprobación y el año desde el que se viene aplicando:</t>
  </si>
  <si>
    <t>Año desde el que se viene aplicando</t>
  </si>
  <si>
    <t>Objetivos de Energía y Cambio Climático (www.telefonica.com/es/wp-content/uploads/sites/4/2023/11/objetivos-cambio-climatico-nov-2023.pdf). Año base 2015, objetivos actualizados en  noviembre 2023</t>
  </si>
  <si>
    <t>b.   En caso de que sea afirmativa la respuesta a la pregunta 10, precise:</t>
  </si>
  <si>
    <t>Residuos Sólidos:</t>
  </si>
  <si>
    <t>Pregunta 11</t>
  </si>
  <si>
    <t>¿La sociedad mide los residuos sólidos que genera (en toneladas)?</t>
  </si>
  <si>
    <t>Sí, en Telefónica del Perú nos esforzamos continuamente por ser más eficientes en el uso de recursos. Tenemos un Plan de Economía Circular con objetivos establecidos. Digitalizamos todos los indicadores ambientales (incluyendo residuos) a través de las herramientas Gretel y Workiva. Además, contamos con un Plan de Residuos Sólidos declarado al MTC y un Plan de RAEE (Residuos de Aparatos Eléctricos y Electrónicos) aprobado por el MINAM.</t>
  </si>
  <si>
    <t>En caso de que sea afirmativa la respuesta a la pregunta 11, indique la siguiente información correspondiente a los últimos tres ejercicios:</t>
  </si>
  <si>
    <t>Residuos sólidos peligrosos (TM) (*)</t>
  </si>
  <si>
    <t>Residuos sólidos no peligrosos (TM) (**)</t>
  </si>
  <si>
    <t>Residuos sólidos totales 
'(TM)</t>
  </si>
  <si>
    <r>
      <rPr>
        <b/>
        <sz val="8"/>
        <color theme="1"/>
        <rFont val="Arial"/>
        <family val="2"/>
      </rPr>
      <t>(*) Residuos sólidos peligroso</t>
    </r>
    <r>
      <rPr>
        <sz val="8"/>
        <color theme="1"/>
        <rFont val="Arial"/>
        <family val="2"/>
      </rPr>
      <t>s: Se consideran residuos sólidos peligrosos aquellos contemplados en el Anexo III del Reglamento del Decreto Legislativo N° 1278, Decreto Legislativo que aprueba la Ley de Gestión Integral de Residuos Sólidos, aprobado por Decreto Supremo N° 014– 2017–MINAM, o norma que la sustituya o modifique.</t>
    </r>
  </si>
  <si>
    <r>
      <rPr>
        <b/>
        <sz val="8"/>
        <color theme="1"/>
        <rFont val="Arial"/>
        <family val="2"/>
      </rPr>
      <t>(**) Residuos sólidos no peligrosos</t>
    </r>
    <r>
      <rPr>
        <sz val="8"/>
        <color theme="1"/>
        <rFont val="Arial"/>
        <family val="2"/>
      </rPr>
      <t>: Se consideran residuos sólidos no peligrosos aquellos contemplados en el Anexo V del Reglamento del Decreto Legislativo N° 1278, Decreto Legislativo que aprueba la Ley de Gestión Integral de Residuos Sólidos, aprobado por Decreto Supremo N° 014–2017–MINAM, o norma que la sustituya o modifique.</t>
    </r>
  </si>
  <si>
    <t>Pregunta 12</t>
  </si>
  <si>
    <t>¿La sociedad tiene objetivos o metas para gestionar (reducir, reciclar o reutilizar) sus residuos sólidos?</t>
  </si>
  <si>
    <t>a. Equipos fijos de clientes: 90% de equipos reacondicionados y reutilizados al 2024. 
b. Equipos de red:  100% de equipos de red reutilizados y reciclados al 2025.
c. Dispositivos móviles: 20% recogidos al 2030 y 100% reutilizados y reciclados al 2030.
d. Residuos generados: 100% reutilizados y reciclados al 2030.</t>
  </si>
  <si>
    <t>a.   En caso de que sea afirmativa la respuesta a la pregunta 12, indique nombre del documento en el que evidencien los objetivos de gestión de residuos sólidos adoptados por la sociedad, fecha de aprobación y año desde el cual se viene aplicando.</t>
  </si>
  <si>
    <t>Objetivos de Economía Circular (www.telefonica.com/es/sostenibilidad-innovacion/medioambiente/economia-circular/)</t>
  </si>
  <si>
    <t>b.   En caso de que sea afirmativa la respuesta a la pregunta 12, precise:</t>
  </si>
  <si>
    <t>¿Dichos objetivos de reducción han sido aprobados por el Directorio?</t>
  </si>
  <si>
    <t>x</t>
  </si>
  <si>
    <t>II.   SOCIAL</t>
  </si>
  <si>
    <t>Grupos de interés:</t>
  </si>
  <si>
    <t>Pregunta 13</t>
  </si>
  <si>
    <t>¿La sociedad ha identificado los riesgos y oportunidades en relación con sus grupos de interés (como, por ejemplo, colaboradores, proveedores, accionistas, inversionistas, autoridades, clientes, comunidad, entre otros)?</t>
  </si>
  <si>
    <t>La identificación de nuestros grupos de interés se realiza mediante un análisis del entorno externo e interno de nuestra organización, utilizando nuestro análisis de materialidad que proporciona información valiosa para gestionar de manera constructiva nuestras relaciones con los grupos de interés. Además, anualmente (2 veces al año) realizamos el ejercicio de identificación de riesgos en temas materiales, que involucra a su vez el análisis sobre la participación de diversos grupos de interés.</t>
  </si>
  <si>
    <t>a.   En caso de que sea afirmativa la respuesta a la pregunta 13, indique:</t>
  </si>
  <si>
    <t>¿Cuenta con un plan de acción para administrar los riesgos y oportunidades con relación a sus grupos de interés?</t>
  </si>
  <si>
    <t>Contamos con plantillas de identificación de riesgos relacionados a temas de sostenibilidad, derechos humanos, gestión ambiental y cambio climático. En estos documentos, proponemos planes de acción para hacer frente a dichos riesgos y que dan respuesta también a nuestros diversos grupos de interés.</t>
  </si>
  <si>
    <t>¿La sociedad cuenta con un informe en el que se evalúen los resultados de su plan de acción y éste ha sido de conocimiento del Directorio?</t>
  </si>
  <si>
    <t>¿Reporta públicamente su plan de acción y avances con relación a sus grupos de interés?</t>
  </si>
  <si>
    <t>b.    En caso de que sea afirmativa la respuesta a la pregunta 13, indique el nombre del documento que evidencia el plan de acción de la sociedad con relación a sus grupos de interés:</t>
  </si>
  <si>
    <t>Pregunta 14</t>
  </si>
  <si>
    <t>¿La sociedad durante el ejercicio ha tenido alguna controversia o conflicto material (*), con alguno de sus grupos de interés, incluyendo los conflictos sociales contenidos en el Reporte de Conflictos Sociales de la Defensoría del Pueblo (**) y el Reporte Willaqniki sobre conflictos sociales emitido por la Presidencia del Consejo de Ministros (***)?</t>
  </si>
  <si>
    <t>(*) De acuerdo con la definición del Global Reporting Initiative se entiende por materiales, aquellos aspectos  que reflejen impactos significativos económicos, ambientales y sociales de la organización o influyan sustancialmente en las valoraciones y decisiones de los grupos de interés.</t>
  </si>
  <si>
    <t>(**) Un “conflicto social” debe ser entendido como “un proceso complejo en el cual sectores de la sociedad, el Estado y las empresas perciben que sus objetivos, intereses, valores o necesidades son contradictorios y esa contradicción puede derivar en violencia.” Fuente: Adjuntía para la Prevención de Conflictos Sociales y la Gobernabilidad de la Defensoría del Pueblo del Perú. Reporte de Conflictos Sociales N° 186 (agosto-2019), Lima, 2019, p. 3.</t>
  </si>
  <si>
    <t>(***) Se define al “conflicto social” como el “proceso dinámico en el que dos o más actores sociales perciben que sus intereses se contraponen generalmente por el ejercicio de un derecho fundamental o por el acceso a bienes y servicios, adoptando acciones que pueden constituir un riesgo o una amenaza a la gobernabilidad y/o al orden público. Como proceso social puede escalar hacia escenarios de violencia entre las partes involucradas, ameritando la intervención articulada del Estado, la sociedad civil y los sectores productivos. Los conflictos sociales se atienden cuando las demandas que lo generan se encuentran dentro de las políticas de Gobierno y sus lineamientos.” Fuente: Secretaría de Gestión Social y Diálogo de la Presidencia del Consejo de Ministros. ABC de la Secretaría de Gestión Social y Diálogo. Lima, 2018, p.3.</t>
  </si>
  <si>
    <t>En caso de que sea afirmativa la respuesta a la pregunta 14, indique la controversia o conflicto material con alguno de sus grupos de interés; el estado o situación de la misma y el año de inicio de dicha controversia o conflicto:</t>
  </si>
  <si>
    <t>Controversia o conflicto</t>
  </si>
  <si>
    <t>Año de inicio</t>
  </si>
  <si>
    <t>Ver detalle en Memoria Anual, sección 'Descripción de los Principales Procesos Judiciales, Administrativos o Arbitrales en los que Participa el Emisor'</t>
  </si>
  <si>
    <t>Pregunta 15</t>
  </si>
  <si>
    <t>¿La sociedad incluye aspectos ambientales, sociales y de gobierno corporativo (ASG) en sus criterios de compra y/o selección de proveedores de bienes y/o servicios?</t>
  </si>
  <si>
    <t>Nuestro proceso de compras se rige de nuestros Principios de Negocio Responsable, con el objetivo de trasladar a nuestros proveedores estándares éticos, sociales, medioambientales, de privacidad, confidencialidad de la información, entre otros. Asimismo, nos regimos de nuestra Política de Sostenibilidad en la Cadena de Suministro, con la cual fomentamos, establecemos y mantenemos elevados niveles de exigencia de responsabilidad con nuestros proveedores. También, nuestros proveedores deben cumplir con nuestra Política Global de Medioambiente y Energía.</t>
  </si>
  <si>
    <t>En caso de que sea afirmativa la respuesta a la pregunta 15, indique la denominación del documento que evidencie la inclusión de aspectos ASG en los criterios de compra y/o selección de proveedores de bienes y/o servicios:</t>
  </si>
  <si>
    <t>Política de Sostenibilidad en la Cadena de Suministro</t>
  </si>
  <si>
    <t>Derechos Laborales:</t>
  </si>
  <si>
    <t>Pregunta 16</t>
  </si>
  <si>
    <t>¿La sociedad cuenta con una política laboral?</t>
  </si>
  <si>
    <t>Sí, contamos con un Reglamento Interno de Trabajo y nuestros Principios de Negocio Responsible (nuestro código ético) nos permiten construir un espacio de trabajo de acuerdo a nuestro valores.</t>
  </si>
  <si>
    <t>a.   En caso de que sea afirmativa la respuesta a la pregunta 16, precise:</t>
  </si>
  <si>
    <t>¿Dicha política laboral ha sido aprobada por el Directorio?</t>
  </si>
  <si>
    <t>¿La sociedad cuenta con un informe en el que se evalúen los resultados de su política laboral y éste ha sido de conocimiento del Directorio?</t>
  </si>
  <si>
    <t>b.   En caso de que sea afirmativa la respuesta a la pregunta 16, indique si dicha política laboral incluye y/o promueve, según corresponda, los siguientes temas; así como precise la denominación del documento que evidencia su adopción, fecha de aprobación y el año desde el cual se viene aplicando:</t>
  </si>
  <si>
    <t>Año desde el cual se viene aplicando</t>
  </si>
  <si>
    <t xml:space="preserve">a.   Igualdad y no discriminación. </t>
  </si>
  <si>
    <t>Política de Diversidad e Inclusión de Telefónica
Principios de Negocio Responsable</t>
  </si>
  <si>
    <t>b.   La diversidad.</t>
  </si>
  <si>
    <t>Política de Diversidad e Inclusión de Telefónica</t>
  </si>
  <si>
    <t>c.   Prevención del hostigamiento sexual (*).</t>
  </si>
  <si>
    <t>Normativa Interna de Prevención y Sanción contra el Hostigamiento Sexual (versión 4)</t>
  </si>
  <si>
    <t>d.   Prevención de los delitos de acoso y acoso sexual (**).</t>
  </si>
  <si>
    <t>e.   Libertad de afiliación y negociación colectiva.</t>
  </si>
  <si>
    <t>Principios de Negocio Responsable</t>
  </si>
  <si>
    <t>f.    Erradicación del trabajo forzoso.</t>
  </si>
  <si>
    <t>g.   Erradicación del trabajo infantil.</t>
  </si>
  <si>
    <t>(*) Tomar en consideración el alcance de la Ley N° 27942.</t>
  </si>
  <si>
    <t xml:space="preserve">(**) Tomar en consideración el alcance de los artículos 151-A y 176-B del Código Penal, respectivamente. </t>
  </si>
  <si>
    <t xml:space="preserve">c.   Indique el número de hombres y mujeres dentro de la organización y el porcentaje que representan del total de colaboradores. </t>
  </si>
  <si>
    <t>Colaboradores</t>
  </si>
  <si>
    <t>Número</t>
  </si>
  <si>
    <t>Porcentaje del total de colaboradores</t>
  </si>
  <si>
    <t>Mujeres</t>
  </si>
  <si>
    <t>Hombres</t>
  </si>
  <si>
    <t>Total</t>
  </si>
  <si>
    <t>Pregunta 17</t>
  </si>
  <si>
    <t>¿La sociedad durante el ejercicio ha sido objeto de investigación o se le ha impuesto alguna medida correctiva, medida cautelar, multa u otra sanción relacionadas con el incumplimiento de normas laborales, salud y la seguridad, trabajo forzado o trabajo infantil?</t>
  </si>
  <si>
    <t>No se ha registrado.</t>
  </si>
  <si>
    <t>a.   En caso de que sea afirmativa la respuesta a la pregunta 17, indique el tipo de investigación, medida correctiva, medida cautelar, multa u otra sanción, a la cual haya sido objeto la sociedad durante el ejercicio relacionadas con el incumplimiento de normas laborales, salud y la seguridad, trabajo forzado o trabajo infantil; así como el estado o situación de la misma al cierre del ejercicio:</t>
  </si>
  <si>
    <t>Investigación, medida correctiva, medida cautelar, multa u otra sanción</t>
  </si>
  <si>
    <t>b.   Precise si la sociedad mantiene vigentes investigaciones, medidas correctivas, medidas cautelares, multas u otras sanciones de ejercicios anteriores relacionadas con el incumplimiento de normas laborales, salud y la seguridad, trabajo forzado o trabajo infantil; así como el estado o situación de la misma al cierre del ejercicio:</t>
  </si>
  <si>
    <t>Pregunta 18</t>
  </si>
  <si>
    <t>¿La sociedad realiza una evaluación anual sobre su cumplimiento u observancia de las normas referidas a Salud y Seguridad en el Trabajo?</t>
  </si>
  <si>
    <t>Las salud y seguridad de nuestros colaboradores es fundamental para nosotros. Contamos con un Sistema de Gestión de Seguridad y Salud en el Trabajo que nos permite detectar y analizar riesgos en esta materia, así como contar con un marco de prevención y de respuesta ante cualquier emergencia.</t>
  </si>
  <si>
    <t>Pregunta 19</t>
  </si>
  <si>
    <t>¿La sociedad lleva un registro de accidentes
laborales?</t>
  </si>
  <si>
    <t>Sí, llevamos un registro de accidentes laborales.</t>
  </si>
  <si>
    <t>En caso de que sea afirmativa la respuesta a la pregunta 19, indique la siguiente información correspondiente a accidentes laborales (*) de empleados directos (**) y contratados (***) de la sociedad en los últimos tres (3) ejercicios:</t>
  </si>
  <si>
    <t>Indicador</t>
  </si>
  <si>
    <t>(Ejercicio - 1)</t>
  </si>
  <si>
    <t>(Ejercicio - 2)</t>
  </si>
  <si>
    <t>N° de Empleados Directos</t>
  </si>
  <si>
    <t>Total de Horas trabajadas por todos los empleados directos durante el ejercicio</t>
  </si>
  <si>
    <t>N° de Accidentes Leves
(Empleados Directos)</t>
  </si>
  <si>
    <t>N° de Accidentes Incapacitantes
(Empleados Directos)</t>
  </si>
  <si>
    <t>N° de Accidentes Mortales
(Empleados Directos)</t>
  </si>
  <si>
    <t xml:space="preserve">N° de Empleados contratados </t>
  </si>
  <si>
    <t>Total de Horas trabajadas por todos los empleados contratados durante el ejercicio</t>
  </si>
  <si>
    <t>N° de Accidentes Leves
(Empleados contratados)</t>
  </si>
  <si>
    <t>N° de Accidentes Incapacitantes
(Empleados contratados)</t>
  </si>
  <si>
    <t>N° de Accidentes Mortales
(Empleados contratados)</t>
  </si>
  <si>
    <r>
      <rPr>
        <b/>
        <sz val="8"/>
        <color theme="1"/>
        <rFont val="Arial"/>
        <family val="2"/>
      </rPr>
      <t>(*) Accidente Leve</t>
    </r>
    <r>
      <rPr>
        <sz val="8"/>
        <color theme="1"/>
        <rFont val="Arial"/>
        <family val="2"/>
      </rPr>
      <t xml:space="preserve">: Suceso cuya lesión, resultado de la evaluación médica, que genera en el accidentado un descanso breve con retorno máximo al día siguiente a sus labores habituales.
</t>
    </r>
    <r>
      <rPr>
        <b/>
        <sz val="8"/>
        <color theme="1"/>
        <rFont val="Arial"/>
        <family val="2"/>
      </rPr>
      <t>Accidente Incapacitante</t>
    </r>
    <r>
      <rPr>
        <sz val="8"/>
        <color theme="1"/>
        <rFont val="Arial"/>
        <family val="2"/>
      </rPr>
      <t xml:space="preserve">: Suceso cuya lesión, resultado de la evaluación médica, da lugar a descanso, ausencia justificada al trabajo y tratamiento.
</t>
    </r>
    <r>
      <rPr>
        <b/>
        <sz val="8"/>
        <color theme="1"/>
        <rFont val="Arial"/>
        <family val="2"/>
      </rPr>
      <t>Accidente Mortal</t>
    </r>
    <r>
      <rPr>
        <sz val="8"/>
        <color theme="1"/>
        <rFont val="Arial"/>
        <family val="2"/>
      </rPr>
      <t xml:space="preserve">: Suceso cuyas lesiones producen la muerte del trabajador.
</t>
    </r>
    <r>
      <rPr>
        <b/>
        <sz val="8"/>
        <color theme="1"/>
        <rFont val="Arial"/>
        <family val="2"/>
      </rPr>
      <t>Fuente</t>
    </r>
    <r>
      <rPr>
        <sz val="8"/>
        <color theme="1"/>
        <rFont val="Arial"/>
        <family val="2"/>
      </rPr>
      <t>: Glosario de Términos del Reglamento de la Ley N° 29783 - Ley de Seguridad y Salud en el Trabajo, Decreto Supremo N° 005-2012-TR o norma que la sustituya o modifique.</t>
    </r>
  </si>
  <si>
    <r>
      <rPr>
        <b/>
        <sz val="8"/>
        <color theme="1"/>
        <rFont val="Arial"/>
        <family val="2"/>
      </rPr>
      <t>(**)</t>
    </r>
    <r>
      <rPr>
        <sz val="8"/>
        <color theme="1"/>
        <rFont val="Arial"/>
        <family val="2"/>
      </rPr>
      <t xml:space="preserve"> Se considera empleados directos a todos aquellos que se encuentran directamente vinculados a la empresa a través de cualquier modalidad contractual.</t>
    </r>
  </si>
  <si>
    <r>
      <rPr>
        <b/>
        <sz val="8"/>
        <color theme="1"/>
        <rFont val="Arial"/>
        <family val="2"/>
      </rPr>
      <t xml:space="preserve">(***) </t>
    </r>
    <r>
      <rPr>
        <sz val="8"/>
        <color theme="1"/>
        <rFont val="Arial"/>
        <family val="2"/>
      </rPr>
      <t>Se considera empleados contratados a todos aquellos que realizan actividades tercerizadas.</t>
    </r>
  </si>
  <si>
    <t>Pregunta 20</t>
  </si>
  <si>
    <t>¿La sociedad mide su clima laboral?</t>
  </si>
  <si>
    <t>Cada año realizamos una encuesta de motivación que nos permite conocer el nivel de compromiso y sentido de pertenencia de nuestros colaboradores con la compañía.</t>
  </si>
  <si>
    <t>a.   En caso de que sea afirmativa la respuesta a la pregunta 20, indique:</t>
  </si>
  <si>
    <t>¿La sociedad tiene objetivos o metas para mejorar su clima laboral?</t>
  </si>
  <si>
    <t>b.   En caso de que haya indicado contar con objetivos o metas para mejorar su clima laboral, indique la denominación del documento en el que se evidencien dichos objetivos, fecha de aprobación y el año desde el cual se viene aplicando:</t>
  </si>
  <si>
    <t>E- NPS</t>
  </si>
  <si>
    <t>Pregunta 21</t>
  </si>
  <si>
    <t>¿La sociedad tiene una política de gestión de talento para sus colaboradores?</t>
  </si>
  <si>
    <t>Contamos con un Programa de Gestión del Talento.</t>
  </si>
  <si>
    <t>a.   En caso de que sea afirmativa la respuesta a la pregunta 21, indique la denominación del documento que sustente la política de gestión de talento para sus colaboradores:</t>
  </si>
  <si>
    <t>Programa de Gestión del Talento Movistar</t>
  </si>
  <si>
    <t>b.   En caso de que sea afirmativa la respuesta a la pregunta 21, precise:</t>
  </si>
  <si>
    <t>¿Dicha política de gestión de talento ha sido aprobada por el Directorio?</t>
  </si>
  <si>
    <t>Es conforme, se cuenta con la aprobación.</t>
  </si>
  <si>
    <t>Pregunta 22</t>
  </si>
  <si>
    <t>¿La sociedad tiene procedimientos para identificar y sancionar el hostigamiento sexual y la hostilidad laboral? (*)</t>
  </si>
  <si>
    <t>Sí, contamos con una normativa: "Procedimiento y prevención del hostigamiento sexual de Telefónica del Perú". Asimismo, contamos con el "Comité de Intervención frente al Hostigamiento Sexual" y un Protocolo de actuación en situaciones de acoso laboral o moral, acoso sexual y discriminación.</t>
  </si>
  <si>
    <t>(*) Tomar en consideración el alcance que le da la Ley N° 27942 al hostigamiento sexual y el Decreto Supremo N° 003-97-TR a la hostilidad laboral o norma que la sustituye o modifique.</t>
  </si>
  <si>
    <t>En caso de que sea afirmativa la respuesta a la pregunta 22, indique la denominación del documento de la sociedad que sustente los procedimientos para prevenir el hostigamiento sexual y la hostilidad laboral:</t>
  </si>
  <si>
    <t>Procedimiento y prevención del Hostigamiento Sexual de Telefónica del Perú</t>
  </si>
  <si>
    <t>Derechos Humanos:</t>
  </si>
  <si>
    <t>Pregunta 23</t>
  </si>
  <si>
    <t xml:space="preserve">¿La sociedad cuenta con una política o sistema de gestión interno y externo que incluya un canal de quejas/denuncias para hacer frente a los impactos en los derechos humanos? </t>
  </si>
  <si>
    <t>Sí, nos regimos rigurosamente por la Política Global de Derechos Humanos del Grupo Telefónica, la cual se alinea con los Principios Rectores para Empresas y Derechos Humanos de las Naciones Unidas. Asimismo, a través de nuestro canal de denuncias, nuestros colaboradores, directivos, consejeros y demás grupos de interés pueden comunicar de manera anónima cualquier tipo de irregularidad y actos contrarios al ordenamiento legal y/o que incumplan los Principios de Negocio Responsable de la compañía.</t>
  </si>
  <si>
    <t>¿La sociedad registra y responde, en un plazo determinado, los resultados de las investigaciones derivadas de las quejas/ denuncias a que se refiere la pregunta precedente?</t>
  </si>
  <si>
    <t xml:space="preserve">Sí, las denuncias recibidas en el canal detallado en la pregunta previa reciben respuestas oportunas y, cuando sea necesario, activamos procesos para proporcionar una solución y respuesta lo más rápido posible.
</t>
  </si>
  <si>
    <t>a.   En caso de que sea afirmativa la respuesta a la pregunta 23, indique la denominación del documento en el que se evidencie la política o el sistema de gestión interno y externo adoptado por la sociedad, fecha de emisión y el año desde el que se viene implementando:</t>
  </si>
  <si>
    <t>Fecha de emisión</t>
  </si>
  <si>
    <t>Año de implementación</t>
  </si>
  <si>
    <t>Política Global de Derechos Humanos Telefónica</t>
  </si>
  <si>
    <t>b.   En caso de que sea afirmativa la respuesta a la pregunta 23, indique:</t>
  </si>
  <si>
    <t>¿La sociedad cuenta con un informe en el que se evalúen los resultados de su política o sistema de gestión interno y externo para remediar  los impactos en los derechos humanos?</t>
  </si>
  <si>
    <t>Sí, contamos con una matriz de riesgos en derechos humanos en la que se precisa el riesgo encontrado en la operadora, nivel de severidad y probabilidad, plan de acción, entre otros. 
Además, contamos con procedimientos para analizar y responder las consultas, peticiones o reclamaciones que recibimos en nuestro Canal de Denuncias y a través del Canal de Consultas de Negocio Responsable.</t>
  </si>
  <si>
    <t>¿La sociedad cuenta con un plan de capacitación en temas de derechos humanos que comprenda a toda la organización?</t>
  </si>
  <si>
    <t>Sí, nuestros colaboradores tienen la responsabilidad de llevar el curso ‘Principios de Negocio Responsable’ el cual incluye temas relacionados a derechos humanos y ética.</t>
  </si>
  <si>
    <t>III.   INFORMACIÓN COMPLEMENTARIA</t>
  </si>
  <si>
    <t>Pregunta 24</t>
  </si>
  <si>
    <t>¿La sociedad cuenta con una certificación internacional en materia de Sostenibilidad Corporativa?</t>
  </si>
  <si>
    <t>Tomando en cuenta nuestro enfoque ESG (criterios ambientales, sociales y de gobernanza) bajo el cual gestionamos el frente de sostenibilidad de la compañía, contamos con la ISO 14001, que es una certificación internacional ambiental, que es otorgada por AENOR. Además, contamos con el Distintivo Empresa con Gestión Sostenible, el cual evalúa indicadores ESG, en base a estándares internacionales de sostenibilidad.</t>
  </si>
  <si>
    <t>En caso de que sea afirmativa la respuesta a la pregunta 24, indique la certificación con que la sociedad cuenta e indique el enlace web donde ello se pueda validar.</t>
  </si>
  <si>
    <t xml:space="preserve">Certificación internacional </t>
  </si>
  <si>
    <t>Enlace web</t>
  </si>
  <si>
    <t xml:space="preserve">Contamos con la certificación internacional ISO14001 que certifica nuestro sistema de gestión ambiental. </t>
  </si>
  <si>
    <r>
      <t xml:space="preserve">https://www.movistar.com.pe/medio-ambiente
</t>
    </r>
    <r>
      <rPr>
        <sz val="8"/>
        <rFont val="Arial"/>
        <family val="2"/>
      </rPr>
      <t>https://bit.ly/3uHqej8</t>
    </r>
  </si>
  <si>
    <t>Pregunta 25</t>
  </si>
  <si>
    <t>¿La sociedad cuenta con un Reporte de Sostenibilidad Corporativa distinto al presente reporte?</t>
  </si>
  <si>
    <t>En caso de que sea afirmativa la respuesta a la pregunta 25, indique la denominación del mismo y el enlace web a través del cual se pueda acceder al último reporte disponible:</t>
  </si>
  <si>
    <t>Denominación del Reporte</t>
  </si>
  <si>
    <t>HOJA</t>
  </si>
  <si>
    <t>PREGUNTA</t>
  </si>
  <si>
    <t>COL1</t>
  </si>
  <si>
    <t>COL2</t>
  </si>
  <si>
    <t>COL3</t>
  </si>
  <si>
    <t>COL4</t>
  </si>
  <si>
    <t>COL5</t>
  </si>
  <si>
    <t>COL6</t>
  </si>
  <si>
    <t>COL7</t>
  </si>
  <si>
    <t>COL8</t>
  </si>
  <si>
    <t>COL9</t>
  </si>
  <si>
    <t>COL10</t>
  </si>
  <si>
    <t>COL11</t>
  </si>
  <si>
    <t>COL12</t>
  </si>
  <si>
    <t>L1</t>
  </si>
  <si>
    <t>L2</t>
  </si>
  <si>
    <t>L3</t>
  </si>
  <si>
    <t>L4</t>
  </si>
  <si>
    <t>L5</t>
  </si>
  <si>
    <t>L6</t>
  </si>
  <si>
    <t>L7</t>
  </si>
  <si>
    <t>L8</t>
  </si>
  <si>
    <t>L9</t>
  </si>
  <si>
    <t>L10</t>
  </si>
  <si>
    <t>L11</t>
  </si>
  <si>
    <t>L12</t>
  </si>
  <si>
    <t>y</t>
  </si>
  <si>
    <t>PRINCIPAL</t>
  </si>
  <si>
    <t>LISTA SI/NO</t>
  </si>
  <si>
    <t>RANGO ENTERO</t>
  </si>
  <si>
    <t>RANGO EXPLICACION</t>
  </si>
  <si>
    <t>RANGO DECIMAL</t>
  </si>
  <si>
    <t>RANGO FECHA</t>
  </si>
  <si>
    <t>RANGO PROCENTAJE</t>
  </si>
  <si>
    <t xml:space="preserve"> </t>
  </si>
  <si>
    <t xml:space="preserve">Desde el 2006, contamos con la certificación de la norma internacional ISO 14001:2015, reconocida como el estándar líder en sistemas de gestión ambiental a nivel mundial. Durante el 2024, nos sometimos a una rigurosa auditoría de renovación de la ISO 14001, logrando la renovación del certificado con un resultado con “0” no conformidades. Así mismo, realizamos auditorías internas y auditorias legales ambientales de campo. Anualmente, realizamos una revisión por la Dirección del Sistema de Gestión Ambiental, en la que se revisan el estado de acciones previas, el contexto de la organización, los resultados de los objetivos ambientales, el desempeño del SGA, la adecuación de los recursos, las comunicaciones, las oportunidades de mejora y los logros. </t>
  </si>
  <si>
    <t>Objetivos de Energía y Cambio Climático (www.telefonica.com/es/wp-content/uploads/sites/4/2023/11/objetivos-cambio-climatico-nov-2023.pdf). Año base 2015 (alcance 1 y 2) y año base 2016 (alcance 3), objetivos actualizados en noviembre 2023</t>
  </si>
  <si>
    <t>No hacemos uso intensivo del agua en nuestras operaciones. Nuestro consumo responde principalmente al uso sanitario y , en menor medida, en climatización. Sin embargo, contamos con acciones para fomentar el uso eficiente del agua.</t>
  </si>
  <si>
    <t>Como parte de nuestra estrategia de sostenibilidad, nos hemos propuesto medir continuamente nuestro consumo de energía y establecer metas ambiciosas para su reducción. Nos hemos trazado la meta de reducir nuestro consumo de energía por unidad de tráfico en un 90% para el año 2025, respecto al año 2015.</t>
  </si>
  <si>
    <t>Memoria Anual 2024 y Matrices de Riesgos de Telefónica del Perú (incluyen Planes de Acción)</t>
  </si>
  <si>
    <t xml:space="preserve">Sí, medimos nuestro puntaje ENPS, el cual mide el nivel de satisfacción y recomendación de nuestros colaboradores. El puntaje alcanzado guía nuestros objetivos y metas para seguir fortaleciendo nuestro enfoque hacia las personas y poniendo las necesidades de nuestros trabajadores en el centro de todo lo que hacemos. Respetamos la desconexión digital y promovemos la realización de reuniones eficientes. Implementamos espacios de voluntariado y apoyo social a través de nuestra fundación. Finalmente, implementamos beneficios corporativos que permitan generar buen clima y desconexión. </t>
  </si>
  <si>
    <r>
      <rPr>
        <i/>
        <sz val="8"/>
        <color rgb="FF000000"/>
        <rFont val="Arial"/>
        <family val="2"/>
      </rPr>
      <t>En 2024, no se ha tenido ninguno de los conceptos indicados, que se consideren significativos y que involucren la violación de normas ambientales. 
Cabe precisar que tenemos establecido un plan de actuación ante quejas o investigaciones ambientales para su rápida solución. Así mismo, nuestra Política Global de Medioambiente y Energía nos pone como objetivo velar por el cumplimiento de la legislación vigente y otros requisitos que la organización suscriba</t>
    </r>
    <r>
      <rPr>
        <i/>
        <sz val="8"/>
        <color rgb="FFFF0000"/>
        <rFont val="Arial"/>
        <family val="2"/>
      </rPr>
      <t xml:space="preserve">.
</t>
    </r>
  </si>
  <si>
    <r>
      <rPr>
        <sz val="8"/>
        <color rgb="FF000000"/>
        <rFont val="Arial"/>
        <family val="2"/>
      </rPr>
      <t>Sí. Medimos nuestras emisiones desde el 2015, establecido como año base para el alcance 1 y 2, y desde 2016 para el alcance 3. Los datos de actividad se ingresan a nuestra plataforma Workiva, la cual calcula las emisiones de los tres alcances. Los datos de actividad y el cálculo de las emisiones son verificados por una empresa externa independiente. Asimismo, reportamos nuestras emisiones en la plataforma ‘Huella de Carbono Perú’, una iniciativa del Ministerio del Ambiente (MINAM), que reconoce el esfuerzo de las organizaciones en reducir sus emisiones de gases de efecto invernadero (GEI). En el 2024, recibimos la segunda estrella por los años 2021, 2022 y 2023, logrando el hito de ser la única operadora de telecomunicaciones en obtener esta distinción durante seis años consecutivos desde 2018, por medir, reportar y verificar nuestra huella de carbono.</t>
    </r>
    <r>
      <rPr>
        <i/>
        <sz val="8"/>
        <color rgb="FF000000"/>
        <rFont val="Arial"/>
        <family val="2"/>
      </rPr>
      <t xml:space="preserve">   </t>
    </r>
  </si>
  <si>
    <t xml:space="preserve">Las áreas que gestionan el relacionamiento con diversos grupos de interés, presentan sus avances y principales resultados en el Directorio.
</t>
  </si>
  <si>
    <t>Sí, publicamos nuestro enfoque de gestión y avances en la Memoria Anual 2024.</t>
  </si>
  <si>
    <t xml:space="preserve">Sí, el área encargada presenta los principales resultados de su gestión ante el Directorio. 
</t>
  </si>
  <si>
    <t>La información se encuentra detallada en la Memoria Anual 2024 en la sección 'Descripción de los Principales Procesos Judiciales, Administrativos o Arbitrales en los que Participa el Emisor'</t>
  </si>
  <si>
    <t>Se cuenta con una Memoria Anual, el presente reporte de sostenibilidad corporativa (Excel) y en nuestra web contamos con información de nuestra gestión de sostenibilidad, que se actualiza periódicamente.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</si>
</sst>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9" x14ac:knownFonts="1">
    <font>
      <sz val="11"/>
      <color theme="1"/>
      <name val="Calibri"/>
      <family val="2"/>
      <scheme val="minor"/>
    </font>
    <font>
      <b/>
      <sz val="12"/>
      <color rgb="FFFFFFFF"/>
      <name val="Arial"/>
      <family val="2"/>
    </font>
    <font>
      <sz val="10"/>
      <color rgb="FFC00000"/>
      <name val="Arial"/>
      <family val="2"/>
    </font>
    <font>
      <sz val="9"/>
      <color theme="1"/>
      <name val="Arial"/>
      <family val="2"/>
    </font>
    <font>
      <u/>
      <sz val="10"/>
      <color theme="0"/>
      <name val="Arial"/>
      <family val="2"/>
    </font>
    <font>
      <sz val="9"/>
      <color theme="0"/>
      <name val="Arial"/>
      <family val="2"/>
    </font>
    <font>
      <sz val="8"/>
      <color theme="1"/>
      <name val="Arial"/>
      <family val="2"/>
    </font>
    <font>
      <sz val="10"/>
      <color theme="1"/>
      <name val="Arial"/>
      <family val="2"/>
    </font>
    <font>
      <b/>
      <sz val="10"/>
      <color theme="1"/>
      <name val="Arial"/>
      <family val="2"/>
    </font>
    <font>
      <u/>
      <sz val="11"/>
      <color theme="10"/>
      <name val="Calibri"/>
      <family val="2"/>
      <scheme val="minor"/>
    </font>
    <font>
      <sz val="10"/>
      <color theme="3"/>
      <name val="Arial"/>
      <family val="2"/>
    </font>
    <font>
      <i/>
      <u/>
      <sz val="10"/>
      <color theme="3"/>
      <name val="Arial"/>
      <family val="2"/>
    </font>
    <font>
      <b/>
      <sz val="10"/>
      <color rgb="FFFF0000"/>
      <name val="Arial"/>
      <family val="2"/>
    </font>
    <font>
      <sz val="11"/>
      <color theme="0"/>
      <name val="Calibri"/>
      <family val="2"/>
      <scheme val="minor"/>
    </font>
    <font>
      <sz val="11"/>
      <name val="Calibri"/>
      <family val="2"/>
      <scheme val="minor"/>
    </font>
    <font>
      <sz val="9"/>
      <name val="Arial"/>
      <family val="2"/>
    </font>
    <font>
      <sz val="10"/>
      <name val="Arial"/>
      <family val="2"/>
    </font>
    <font>
      <sz val="10"/>
      <color theme="0"/>
      <name val="Arial"/>
      <family val="2"/>
    </font>
    <font>
      <sz val="9"/>
      <color rgb="FFFFFFFF"/>
      <name val="Arial"/>
      <family val="2"/>
    </font>
    <font>
      <sz val="11"/>
      <color rgb="FFFFFFFF"/>
      <name val="Calibri"/>
      <family val="2"/>
      <scheme val="minor"/>
    </font>
    <font>
      <sz val="10"/>
      <color theme="1"/>
      <name val="Calibri"/>
      <family val="2"/>
      <scheme val="minor"/>
    </font>
    <font>
      <sz val="9"/>
      <color rgb="FFC00000"/>
      <name val="Arial"/>
      <family val="2"/>
    </font>
    <font>
      <b/>
      <sz val="11"/>
      <color theme="1"/>
      <name val="Arial"/>
      <family val="2"/>
    </font>
    <font>
      <b/>
      <u/>
      <sz val="10"/>
      <color theme="1"/>
      <name val="Arial"/>
      <family val="2"/>
    </font>
    <font>
      <b/>
      <u/>
      <sz val="10"/>
      <color theme="10"/>
      <name val="Arial"/>
      <family val="2"/>
    </font>
    <font>
      <sz val="8"/>
      <color theme="1"/>
      <name val="Calibri"/>
      <family val="2"/>
    </font>
    <font>
      <sz val="8"/>
      <color theme="1"/>
      <name val="Calibri"/>
      <family val="2"/>
      <scheme val="minor"/>
    </font>
    <font>
      <sz val="8"/>
      <color theme="4" tint="-0.499984740745262"/>
      <name val="Arial"/>
      <family val="2"/>
    </font>
    <font>
      <sz val="8"/>
      <color theme="4" tint="-0.499984740745262"/>
      <name val="Calibri"/>
      <family val="2"/>
      <scheme val="minor"/>
    </font>
    <font>
      <sz val="8"/>
      <name val="Calibri"/>
      <family val="2"/>
      <scheme val="minor"/>
    </font>
    <font>
      <sz val="8"/>
      <color rgb="FFFFFFFF"/>
      <name val="Calibri"/>
      <family val="2"/>
      <scheme val="minor"/>
    </font>
    <font>
      <sz val="8"/>
      <color theme="0"/>
      <name val="Calibri"/>
      <family val="2"/>
      <scheme val="minor"/>
    </font>
    <font>
      <i/>
      <sz val="10"/>
      <color theme="1"/>
      <name val="Arial"/>
      <family val="2"/>
    </font>
    <font>
      <vertAlign val="superscript"/>
      <sz val="8"/>
      <color theme="1"/>
      <name val="Calibri"/>
      <family val="2"/>
      <scheme val="minor"/>
    </font>
    <font>
      <sz val="8"/>
      <color theme="0" tint="-0.249977111117893"/>
      <name val="Calibri"/>
      <family val="2"/>
      <scheme val="minor"/>
    </font>
    <font>
      <b/>
      <vertAlign val="superscript"/>
      <sz val="9"/>
      <color theme="1"/>
      <name val="Arial"/>
      <family val="2"/>
    </font>
    <font>
      <sz val="10"/>
      <color theme="0" tint="-0.249977111117893"/>
      <name val="Calibri"/>
      <family val="2"/>
      <scheme val="minor"/>
    </font>
    <font>
      <b/>
      <sz val="11"/>
      <color rgb="FF002060"/>
      <name val="Arial"/>
      <family val="2"/>
    </font>
    <font>
      <b/>
      <u/>
      <sz val="11"/>
      <color rgb="FF002060"/>
      <name val="Arial"/>
      <family val="2"/>
    </font>
    <font>
      <b/>
      <sz val="12"/>
      <color theme="1"/>
      <name val="Arial"/>
      <family val="2"/>
    </font>
    <font>
      <sz val="10"/>
      <color theme="1"/>
      <name val="Times New Roman"/>
      <family val="1"/>
    </font>
    <font>
      <sz val="11"/>
      <color rgb="FF000000"/>
      <name val="Arial"/>
      <family val="2"/>
    </font>
    <font>
      <b/>
      <sz val="14"/>
      <color theme="0"/>
      <name val="Arial"/>
      <family val="2"/>
    </font>
    <font>
      <b/>
      <sz val="11"/>
      <color theme="0"/>
      <name val="Arial"/>
      <family val="2"/>
    </font>
    <font>
      <b/>
      <sz val="7"/>
      <color theme="0"/>
      <name val="Times New Roman"/>
      <family val="1"/>
    </font>
    <font>
      <sz val="10"/>
      <color rgb="FF000000"/>
      <name val="Arial"/>
      <family val="2"/>
    </font>
    <font>
      <i/>
      <vertAlign val="superscript"/>
      <sz val="10"/>
      <color theme="1"/>
      <name val="Arial"/>
      <family val="2"/>
    </font>
    <font>
      <b/>
      <sz val="11"/>
      <color theme="1"/>
      <name val="Calibri"/>
      <family val="2"/>
      <scheme val="minor"/>
    </font>
    <font>
      <b/>
      <sz val="8"/>
      <color theme="1"/>
      <name val="Arial"/>
      <family val="2"/>
    </font>
    <font>
      <sz val="11"/>
      <color rgb="FFFF0000"/>
      <name val="Calibri"/>
      <family val="2"/>
      <scheme val="minor"/>
    </font>
    <font>
      <sz val="10"/>
      <color rgb="FFFF0000"/>
      <name val="Arial"/>
      <family val="2"/>
    </font>
    <font>
      <sz val="11"/>
      <color theme="8"/>
      <name val="Calibri"/>
      <family val="2"/>
      <scheme val="minor"/>
    </font>
    <font>
      <sz val="8"/>
      <color rgb="FFC00000"/>
      <name val="Arial"/>
      <family val="2"/>
    </font>
    <font>
      <b/>
      <vertAlign val="subscript"/>
      <sz val="10"/>
      <color theme="1"/>
      <name val="Arial"/>
      <family val="2"/>
    </font>
    <font>
      <b/>
      <vertAlign val="superscript"/>
      <sz val="10"/>
      <color theme="1"/>
      <name val="Arial"/>
      <family val="2"/>
    </font>
    <font>
      <u/>
      <sz val="10"/>
      <color theme="10"/>
      <name val="Calibri"/>
      <family val="2"/>
      <scheme val="minor"/>
    </font>
    <font>
      <b/>
      <sz val="11"/>
      <color rgb="FFFFFFFF"/>
      <name val="Calibri"/>
      <family val="2"/>
      <scheme val="minor"/>
    </font>
    <font>
      <sz val="10"/>
      <color rgb="FFFFFFFF"/>
      <name val="Arial"/>
      <family val="2"/>
    </font>
    <font>
      <b/>
      <sz val="11"/>
      <color theme="0"/>
      <name val="Calibri"/>
      <family val="2"/>
      <scheme val="minor"/>
    </font>
    <font>
      <sz val="8"/>
      <color rgb="FF000000"/>
      <name val="Arial"/>
      <family val="2"/>
    </font>
    <font>
      <sz val="8"/>
      <color rgb="FFFF0000"/>
      <name val="Arial"/>
      <family val="2"/>
    </font>
    <font>
      <sz val="8"/>
      <name val="Arial"/>
      <family val="2"/>
    </font>
    <font>
      <sz val="10"/>
      <color theme="1"/>
      <name val="Arial"/>
      <family val="2"/>
    </font>
    <font>
      <sz val="10"/>
      <color rgb="FF000000"/>
      <name val="Arial"/>
      <family val="2"/>
    </font>
    <font>
      <i/>
      <sz val="8"/>
      <color theme="1"/>
      <name val="Arial"/>
      <family val="2"/>
    </font>
    <font>
      <i/>
      <sz val="8"/>
      <name val="Arial"/>
      <family val="2"/>
    </font>
    <font>
      <sz val="8"/>
      <color theme="1"/>
      <name val="Arial"/>
      <family val="2"/>
    </font>
    <font>
      <i/>
      <sz val="8"/>
      <color rgb="FFFF0000"/>
      <name val="Arial"/>
      <family val="2"/>
    </font>
    <font>
      <i/>
      <sz val="8"/>
      <color rgb="FF000000"/>
      <name val="Arial"/>
      <family val="2"/>
    </font>
  </fonts>
  <fills count="18">
    <fill>
      <patternFill patternType="none"/>
    </fill>
    <fill>
      <patternFill patternType="gray125"/>
    </fill>
    <fill>
      <patternFill patternType="solid">
        <fgColor theme="0"/>
        <bgColor indexed="64"/>
      </patternFill>
    </fill>
    <fill>
      <patternFill patternType="solid">
        <fgColor rgb="FF0F70B7"/>
        <bgColor indexed="64"/>
      </patternFill>
    </fill>
    <fill>
      <patternFill patternType="solid">
        <fgColor rgb="FF138E51"/>
        <bgColor indexed="64"/>
      </patternFill>
    </fill>
    <fill>
      <patternFill patternType="solid">
        <fgColor rgb="FF4D1156"/>
        <bgColor indexed="64"/>
      </patternFill>
    </fill>
    <fill>
      <patternFill patternType="solid">
        <fgColor rgb="FFB5DCF9"/>
        <bgColor indexed="64"/>
      </patternFill>
    </fill>
    <fill>
      <patternFill patternType="solid">
        <fgColor rgb="FFA7F3CD"/>
        <bgColor indexed="64"/>
      </patternFill>
    </fill>
    <fill>
      <patternFill patternType="solid">
        <fgColor rgb="FFEDC3F3"/>
        <bgColor indexed="64"/>
      </patternFill>
    </fill>
    <fill>
      <patternFill patternType="solid">
        <fgColor rgb="FFEAF1DD"/>
        <bgColor indexed="64"/>
      </patternFill>
    </fill>
    <fill>
      <patternFill patternType="solid">
        <fgColor rgb="FF366092"/>
        <bgColor indexed="64"/>
      </patternFill>
    </fill>
    <fill>
      <patternFill patternType="solid">
        <fgColor rgb="FFDCE6F1"/>
        <bgColor indexed="64"/>
      </patternFill>
    </fill>
    <fill>
      <patternFill patternType="solid">
        <fgColor rgb="FFFFFFFF"/>
        <bgColor indexed="64"/>
      </patternFill>
    </fill>
    <fill>
      <patternFill patternType="solid">
        <fgColor rgb="FFFFC0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D9D9D9"/>
        <bgColor indexed="64"/>
      </patternFill>
    </fill>
    <fill>
      <patternFill patternType="solid">
        <fgColor theme="4"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273">
    <xf numFmtId="0" fontId="0" fillId="0" borderId="0" xfId="0"/>
    <xf numFmtId="0" fontId="3" fillId="2" borderId="0" xfId="0" applyFont="1" applyFill="1"/>
    <xf numFmtId="0" fontId="4" fillId="2" borderId="0" xfId="0" applyFont="1" applyFill="1" applyAlignment="1">
      <alignment horizontal="center" vertical="center"/>
    </xf>
    <xf numFmtId="0" fontId="5" fillId="2" borderId="0" xfId="0" applyFont="1" applyFill="1"/>
    <xf numFmtId="0" fontId="7" fillId="2" borderId="0" xfId="0" applyFont="1" applyFill="1"/>
    <xf numFmtId="0" fontId="3" fillId="0" borderId="0" xfId="0" applyFont="1"/>
    <xf numFmtId="0" fontId="7" fillId="11" borderId="8" xfId="0" applyFont="1" applyFill="1" applyBorder="1"/>
    <xf numFmtId="0" fontId="7" fillId="11" borderId="6" xfId="0" applyFont="1" applyFill="1" applyBorder="1"/>
    <xf numFmtId="0" fontId="8" fillId="11" borderId="0" xfId="0" applyFont="1" applyFill="1" applyAlignment="1">
      <alignment horizontal="left"/>
    </xf>
    <xf numFmtId="0" fontId="7" fillId="11" borderId="7" xfId="0" applyFont="1" applyFill="1" applyBorder="1" applyAlignment="1">
      <alignment horizontal="center" vertical="center"/>
    </xf>
    <xf numFmtId="0" fontId="7" fillId="11" borderId="10" xfId="0" applyFont="1" applyFill="1" applyBorder="1"/>
    <xf numFmtId="0" fontId="7" fillId="11" borderId="11" xfId="0" applyFont="1" applyFill="1" applyBorder="1"/>
    <xf numFmtId="0" fontId="7" fillId="11" borderId="2" xfId="0" applyFont="1" applyFill="1" applyBorder="1"/>
    <xf numFmtId="0" fontId="7" fillId="11" borderId="12" xfId="0" applyFont="1" applyFill="1" applyBorder="1"/>
    <xf numFmtId="0" fontId="10" fillId="2" borderId="0" xfId="0" applyFont="1" applyFill="1" applyAlignment="1">
      <alignment horizontal="center" vertical="center" shrinkToFit="1"/>
    </xf>
    <xf numFmtId="0" fontId="11" fillId="2" borderId="0" xfId="0" applyFont="1" applyFill="1" applyAlignment="1">
      <alignment horizontal="center"/>
    </xf>
    <xf numFmtId="0" fontId="12" fillId="13" borderId="1" xfId="0" applyFont="1" applyFill="1" applyBorder="1" applyAlignment="1">
      <alignment horizontal="center" vertical="center"/>
    </xf>
    <xf numFmtId="164" fontId="7" fillId="2" borderId="0" xfId="0" applyNumberFormat="1" applyFont="1" applyFill="1"/>
    <xf numFmtId="14" fontId="7" fillId="2" borderId="0" xfId="0" applyNumberFormat="1" applyFont="1" applyFill="1"/>
    <xf numFmtId="2" fontId="7" fillId="2" borderId="0" xfId="0" applyNumberFormat="1" applyFont="1" applyFill="1"/>
    <xf numFmtId="0" fontId="14" fillId="0" borderId="0" xfId="0" applyFont="1"/>
    <xf numFmtId="0" fontId="15" fillId="2" borderId="0" xfId="0" applyFont="1" applyFill="1"/>
    <xf numFmtId="0" fontId="16" fillId="2" borderId="0" xfId="0" applyFont="1" applyFill="1"/>
    <xf numFmtId="0" fontId="13" fillId="2" borderId="0" xfId="0" applyFont="1" applyFill="1"/>
    <xf numFmtId="0" fontId="13" fillId="0" borderId="0" xfId="0" applyFont="1"/>
    <xf numFmtId="0" fontId="17" fillId="2" borderId="0" xfId="0" applyFont="1" applyFill="1"/>
    <xf numFmtId="0" fontId="18" fillId="2" borderId="0" xfId="0" applyFont="1" applyFill="1"/>
    <xf numFmtId="0" fontId="19" fillId="0" borderId="0" xfId="0" applyFont="1"/>
    <xf numFmtId="0" fontId="19" fillId="2" borderId="0" xfId="0" applyFont="1" applyFill="1"/>
    <xf numFmtId="0" fontId="20" fillId="14" borderId="1" xfId="0" applyFont="1" applyFill="1" applyBorder="1"/>
    <xf numFmtId="0" fontId="20" fillId="15" borderId="1" xfId="0" applyFont="1" applyFill="1" applyBorder="1"/>
    <xf numFmtId="0" fontId="20" fillId="0" borderId="0" xfId="0" applyFont="1"/>
    <xf numFmtId="0" fontId="20" fillId="0" borderId="1" xfId="0" applyFont="1" applyBorder="1"/>
    <xf numFmtId="0" fontId="19" fillId="12" borderId="0" xfId="0" applyFont="1" applyFill="1"/>
    <xf numFmtId="0" fontId="21" fillId="2" borderId="0" xfId="0" applyFont="1" applyFill="1" applyAlignment="1">
      <alignment vertical="center"/>
    </xf>
    <xf numFmtId="0" fontId="21" fillId="0" borderId="0" xfId="0" applyFont="1"/>
    <xf numFmtId="0" fontId="7" fillId="2" borderId="0" xfId="0" applyFont="1" applyFill="1" applyAlignment="1">
      <alignment wrapText="1"/>
    </xf>
    <xf numFmtId="0" fontId="23" fillId="11" borderId="9" xfId="0" applyFont="1" applyFill="1" applyBorder="1"/>
    <xf numFmtId="0" fontId="24" fillId="11" borderId="0" xfId="1" applyFont="1" applyFill="1" applyBorder="1" applyAlignment="1">
      <alignment horizontal="left"/>
    </xf>
    <xf numFmtId="0" fontId="6" fillId="2" borderId="0" xfId="0" applyFont="1" applyFill="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0" fillId="2" borderId="0" xfId="0" applyFont="1" applyFill="1" applyAlignment="1">
      <alignment vertical="center"/>
    </xf>
    <xf numFmtId="0" fontId="31" fillId="2" borderId="0" xfId="0" applyFont="1" applyFill="1" applyAlignment="1">
      <alignment vertical="center"/>
    </xf>
    <xf numFmtId="0" fontId="26" fillId="0" borderId="0" xfId="0" applyFont="1" applyAlignment="1">
      <alignment vertical="center"/>
    </xf>
    <xf numFmtId="0" fontId="34" fillId="2" borderId="0" xfId="0" applyFont="1" applyFill="1"/>
    <xf numFmtId="0" fontId="23" fillId="11" borderId="7" xfId="0" applyFont="1" applyFill="1" applyBorder="1" applyAlignment="1">
      <alignment horizontal="center" vertical="center"/>
    </xf>
    <xf numFmtId="0" fontId="23" fillId="11" borderId="10" xfId="0" applyFont="1" applyFill="1" applyBorder="1" applyAlignment="1">
      <alignment horizontal="left" indent="1"/>
    </xf>
    <xf numFmtId="0" fontId="0" fillId="2" borderId="0" xfId="0" applyFill="1"/>
    <xf numFmtId="0" fontId="2" fillId="2" borderId="0" xfId="0" applyFont="1" applyFill="1" applyAlignment="1">
      <alignment vertical="center" wrapText="1"/>
    </xf>
    <xf numFmtId="0" fontId="17" fillId="2" borderId="0" xfId="0" applyFont="1" applyFill="1" applyAlignment="1">
      <alignment horizontal="center"/>
    </xf>
    <xf numFmtId="0" fontId="24" fillId="2" borderId="0" xfId="1" applyFont="1" applyFill="1" applyBorder="1"/>
    <xf numFmtId="0" fontId="9" fillId="11" borderId="0" xfId="1" applyFill="1" applyBorder="1" applyAlignment="1">
      <alignment horizontal="left"/>
    </xf>
    <xf numFmtId="0" fontId="8" fillId="11" borderId="10" xfId="0" applyFont="1" applyFill="1" applyBorder="1"/>
    <xf numFmtId="0" fontId="24" fillId="2" borderId="0" xfId="1" applyFont="1" applyFill="1"/>
    <xf numFmtId="0" fontId="7" fillId="9" borderId="1" xfId="0" applyFont="1" applyFill="1" applyBorder="1" applyAlignment="1" applyProtection="1">
      <alignment horizontal="center" vertical="center"/>
      <protection locked="0"/>
    </xf>
    <xf numFmtId="0" fontId="49" fillId="2" borderId="0" xfId="0" applyFont="1" applyFill="1"/>
    <xf numFmtId="0" fontId="51" fillId="2" borderId="0" xfId="0" applyFont="1" applyFill="1"/>
    <xf numFmtId="0" fontId="50" fillId="11" borderId="7" xfId="0" applyFont="1" applyFill="1" applyBorder="1" applyAlignment="1">
      <alignment horizontal="center" vertical="center"/>
    </xf>
    <xf numFmtId="0" fontId="2" fillId="0" borderId="0" xfId="0" applyFont="1" applyAlignment="1" applyProtection="1">
      <alignment vertical="top" wrapText="1"/>
      <protection locked="0"/>
    </xf>
    <xf numFmtId="0" fontId="38" fillId="2" borderId="0" xfId="0" applyFont="1" applyFill="1" applyAlignment="1">
      <alignment vertical="center"/>
    </xf>
    <xf numFmtId="0" fontId="39" fillId="2" borderId="0" xfId="0" applyFont="1" applyFill="1" applyAlignment="1">
      <alignment vertical="center"/>
    </xf>
    <xf numFmtId="0" fontId="22" fillId="2" borderId="0" xfId="0" applyFont="1" applyFill="1"/>
    <xf numFmtId="0" fontId="8" fillId="2" borderId="1" xfId="0" applyFont="1" applyFill="1" applyBorder="1" applyAlignment="1">
      <alignment horizontal="center" vertical="center"/>
    </xf>
    <xf numFmtId="0" fontId="41" fillId="2" borderId="0" xfId="0" applyFont="1" applyFill="1" applyAlignment="1">
      <alignment horizontal="justify" vertical="center"/>
    </xf>
    <xf numFmtId="0" fontId="45" fillId="2" borderId="0" xfId="0" applyFont="1" applyFill="1" applyAlignment="1">
      <alignment horizontal="justify" vertical="center"/>
    </xf>
    <xf numFmtId="0" fontId="20" fillId="2" borderId="0" xfId="0" applyFont="1" applyFill="1"/>
    <xf numFmtId="0" fontId="40" fillId="2" borderId="0" xfId="0" applyFont="1" applyFill="1" applyAlignment="1">
      <alignment vertical="center" wrapText="1"/>
    </xf>
    <xf numFmtId="0" fontId="7" fillId="2" borderId="0" xfId="0" applyFont="1" applyFill="1" applyAlignment="1">
      <alignment horizontal="justify" vertical="center"/>
    </xf>
    <xf numFmtId="0" fontId="0" fillId="2" borderId="0" xfId="0" applyFill="1" applyAlignment="1">
      <alignment horizontal="center" wrapText="1"/>
    </xf>
    <xf numFmtId="0" fontId="8" fillId="0" borderId="1" xfId="0" applyFont="1" applyBorder="1" applyAlignment="1">
      <alignment horizontal="center" vertical="center"/>
    </xf>
    <xf numFmtId="0" fontId="32" fillId="2" borderId="0" xfId="0" applyFont="1" applyFill="1" applyAlignment="1">
      <alignment horizontal="justify" vertical="center" wrapText="1"/>
    </xf>
    <xf numFmtId="0" fontId="6" fillId="2" borderId="0" xfId="0" applyFont="1" applyFill="1" applyAlignment="1">
      <alignment horizontal="justify" vertical="center" wrapText="1"/>
    </xf>
    <xf numFmtId="0" fontId="7" fillId="2" borderId="0" xfId="0" applyFont="1" applyFill="1" applyAlignment="1">
      <alignment vertical="center"/>
    </xf>
    <xf numFmtId="0" fontId="32" fillId="2" borderId="0" xfId="0" applyFont="1" applyFill="1" applyAlignment="1">
      <alignment horizontal="left" vertical="center" wrapText="1"/>
    </xf>
    <xf numFmtId="0" fontId="20" fillId="2" borderId="0" xfId="0" applyFont="1" applyFill="1" applyAlignment="1">
      <alignment horizontal="center" vertical="center"/>
    </xf>
    <xf numFmtId="0" fontId="26" fillId="2" borderId="0" xfId="0" applyFont="1" applyFill="1" applyAlignment="1">
      <alignment horizontal="left" vertical="top" wrapText="1"/>
    </xf>
    <xf numFmtId="0" fontId="8" fillId="2" borderId="0" xfId="0" applyFont="1" applyFill="1" applyAlignment="1">
      <alignment horizontal="center" vertical="center" wrapText="1"/>
    </xf>
    <xf numFmtId="0" fontId="43" fillId="2" borderId="0" xfId="0" applyFont="1" applyFill="1" applyAlignment="1">
      <alignment horizontal="center" vertical="center" wrapText="1"/>
    </xf>
    <xf numFmtId="0" fontId="42" fillId="2" borderId="0" xfId="0" applyFont="1" applyFill="1" applyAlignment="1">
      <alignment horizontal="center" vertical="center" wrapText="1"/>
    </xf>
    <xf numFmtId="0" fontId="7" fillId="2" borderId="0" xfId="0" applyFont="1" applyFill="1" applyAlignment="1">
      <alignment horizontal="left" vertical="center" wrapText="1"/>
    </xf>
    <xf numFmtId="0" fontId="24" fillId="2" borderId="0" xfId="1" applyFont="1" applyFill="1" applyProtection="1"/>
    <xf numFmtId="0" fontId="8" fillId="2" borderId="1" xfId="0" applyFont="1" applyFill="1" applyBorder="1" applyAlignment="1">
      <alignment horizontal="center" vertical="center" wrapText="1"/>
    </xf>
    <xf numFmtId="0" fontId="2" fillId="0" borderId="0" xfId="0" applyFont="1" applyAlignment="1">
      <alignment vertical="top" wrapText="1"/>
    </xf>
    <xf numFmtId="0" fontId="0" fillId="2" borderId="0" xfId="0" applyFill="1" applyAlignment="1">
      <alignment horizontal="center"/>
    </xf>
    <xf numFmtId="0" fontId="52" fillId="0" borderId="0" xfId="0" applyFont="1" applyAlignment="1">
      <alignment vertical="top" wrapText="1"/>
    </xf>
    <xf numFmtId="0" fontId="47" fillId="2" borderId="1" xfId="0" applyFont="1" applyFill="1" applyBorder="1" applyAlignment="1">
      <alignment horizontal="center" vertical="center" wrapText="1"/>
    </xf>
    <xf numFmtId="0" fontId="21" fillId="2" borderId="0" xfId="0" applyFont="1" applyFill="1" applyAlignment="1">
      <alignment vertical="center" wrapText="1"/>
    </xf>
    <xf numFmtId="0" fontId="6" fillId="9" borderId="1" xfId="0" applyFont="1" applyFill="1" applyBorder="1" applyAlignment="1" applyProtection="1">
      <alignment horizontal="center" vertical="center" wrapText="1"/>
      <protection locked="0"/>
    </xf>
    <xf numFmtId="14" fontId="6" fillId="9" borderId="1" xfId="0" applyNumberFormat="1" applyFont="1" applyFill="1" applyBorder="1" applyAlignment="1" applyProtection="1">
      <alignment horizontal="center" vertical="center" wrapText="1"/>
      <protection locked="0"/>
    </xf>
    <xf numFmtId="0" fontId="31" fillId="0" borderId="0" xfId="0" applyFont="1" applyAlignment="1">
      <alignment vertical="center"/>
    </xf>
    <xf numFmtId="0" fontId="13" fillId="0" borderId="1" xfId="0" applyFont="1" applyBorder="1"/>
    <xf numFmtId="0" fontId="13" fillId="0" borderId="1" xfId="0" applyFont="1" applyBorder="1" applyAlignment="1">
      <alignment horizontal="center"/>
    </xf>
    <xf numFmtId="0" fontId="13" fillId="3" borderId="1" xfId="0" applyFont="1" applyFill="1" applyBorder="1"/>
    <xf numFmtId="0" fontId="13" fillId="6" borderId="1" xfId="0" applyFont="1" applyFill="1" applyBorder="1"/>
    <xf numFmtId="0" fontId="13" fillId="4" borderId="1" xfId="0" applyFont="1" applyFill="1" applyBorder="1"/>
    <xf numFmtId="0" fontId="13" fillId="7" borderId="1" xfId="0" applyFont="1" applyFill="1" applyBorder="1"/>
    <xf numFmtId="0" fontId="13" fillId="5" borderId="1" xfId="0" applyFont="1" applyFill="1" applyBorder="1"/>
    <xf numFmtId="0" fontId="13" fillId="8" borderId="1" xfId="0" applyFont="1" applyFill="1" applyBorder="1"/>
    <xf numFmtId="0" fontId="0" fillId="9" borderId="1" xfId="0" applyFill="1" applyBorder="1" applyAlignment="1" applyProtection="1">
      <alignment horizontal="center" vertical="center"/>
      <protection locked="0"/>
    </xf>
    <xf numFmtId="0" fontId="0" fillId="12" borderId="0" xfId="0" applyFill="1"/>
    <xf numFmtId="0" fontId="52" fillId="12" borderId="0" xfId="0" applyFont="1" applyFill="1" applyAlignment="1">
      <alignment vertical="top" wrapText="1"/>
    </xf>
    <xf numFmtId="0" fontId="51" fillId="12" borderId="0" xfId="0" applyFont="1" applyFill="1"/>
    <xf numFmtId="0" fontId="52" fillId="12" borderId="0" xfId="0" applyFont="1" applyFill="1" applyAlignment="1" applyProtection="1">
      <alignment vertical="top" wrapText="1"/>
      <protection locked="0"/>
    </xf>
    <xf numFmtId="0" fontId="49" fillId="12" borderId="0" xfId="0" applyFont="1" applyFill="1"/>
    <xf numFmtId="0" fontId="2" fillId="12" borderId="0" xfId="0" applyFont="1" applyFill="1" applyAlignment="1">
      <alignment vertical="center" wrapText="1"/>
    </xf>
    <xf numFmtId="0" fontId="56" fillId="2" borderId="0" xfId="0" applyFont="1" applyFill="1"/>
    <xf numFmtId="0" fontId="57" fillId="12" borderId="0" xfId="0" applyFont="1" applyFill="1"/>
    <xf numFmtId="0" fontId="56" fillId="12" borderId="0" xfId="0" applyFont="1" applyFill="1"/>
    <xf numFmtId="0" fontId="19" fillId="12" borderId="0" xfId="0" applyFont="1" applyFill="1" applyProtection="1">
      <protection locked="0"/>
    </xf>
    <xf numFmtId="0" fontId="57" fillId="0" borderId="0" xfId="0" applyFont="1"/>
    <xf numFmtId="0" fontId="57" fillId="12" borderId="0" xfId="0" applyFont="1" applyFill="1" applyAlignment="1">
      <alignment wrapText="1"/>
    </xf>
    <xf numFmtId="0" fontId="57" fillId="2" borderId="0" xfId="0" applyFont="1" applyFill="1" applyAlignment="1">
      <alignment wrapText="1"/>
    </xf>
    <xf numFmtId="0" fontId="58" fillId="2" borderId="0" xfId="0" applyFont="1" applyFill="1"/>
    <xf numFmtId="0" fontId="29" fillId="9" borderId="1" xfId="0" applyFont="1" applyFill="1" applyBorder="1" applyAlignment="1" applyProtection="1">
      <alignment horizontal="center" vertical="center"/>
      <protection locked="0"/>
    </xf>
    <xf numFmtId="0" fontId="45" fillId="9" borderId="1" xfId="0" applyFont="1" applyFill="1" applyBorder="1" applyAlignment="1" applyProtection="1">
      <alignment horizontal="center" vertical="center"/>
      <protection locked="0"/>
    </xf>
    <xf numFmtId="14" fontId="66" fillId="9" borderId="1" xfId="0" applyNumberFormat="1" applyFont="1" applyFill="1" applyBorder="1" applyAlignment="1" applyProtection="1">
      <alignment horizontal="center" vertical="center" wrapText="1"/>
      <protection locked="0"/>
    </xf>
    <xf numFmtId="0" fontId="16" fillId="9" borderId="1" xfId="0" applyFont="1" applyFill="1" applyBorder="1" applyAlignment="1" applyProtection="1">
      <alignment horizontal="center" vertical="center"/>
      <protection locked="0"/>
    </xf>
    <xf numFmtId="0" fontId="50" fillId="9" borderId="1" xfId="0" applyFont="1" applyFill="1" applyBorder="1" applyAlignment="1" applyProtection="1">
      <alignment horizontal="center" vertical="center"/>
      <protection locked="0"/>
    </xf>
    <xf numFmtId="0" fontId="1" fillId="10" borderId="3"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26" fillId="0" borderId="0" xfId="0" applyFont="1" applyAlignment="1">
      <alignment horizontal="left" vertical="center" wrapText="1"/>
    </xf>
    <xf numFmtId="0" fontId="7" fillId="2" borderId="0" xfId="0" applyFont="1" applyFill="1" applyAlignment="1">
      <alignment horizontal="center"/>
    </xf>
    <xf numFmtId="0" fontId="55" fillId="9" borderId="3" xfId="1" applyFont="1" applyFill="1" applyBorder="1" applyAlignment="1" applyProtection="1">
      <alignment horizontal="center" vertical="center" wrapText="1"/>
      <protection locked="0"/>
    </xf>
    <xf numFmtId="0" fontId="20" fillId="9" borderId="4" xfId="0" applyFont="1" applyFill="1" applyBorder="1" applyAlignment="1" applyProtection="1">
      <alignment horizontal="center" vertical="center" wrapText="1"/>
      <protection locked="0"/>
    </xf>
    <xf numFmtId="0" fontId="20" fillId="9" borderId="5" xfId="0" applyFont="1" applyFill="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26" fillId="9" borderId="3" xfId="0" applyFont="1" applyFill="1" applyBorder="1" applyAlignment="1" applyProtection="1">
      <alignment horizontal="left" vertical="top" wrapText="1"/>
      <protection locked="0"/>
    </xf>
    <xf numFmtId="0" fontId="26" fillId="9" borderId="4" xfId="0" applyFont="1" applyFill="1" applyBorder="1" applyAlignment="1" applyProtection="1">
      <alignment horizontal="left" vertical="top" wrapText="1"/>
      <protection locked="0"/>
    </xf>
    <xf numFmtId="0" fontId="26" fillId="9" borderId="5" xfId="0" applyFont="1" applyFill="1" applyBorder="1" applyAlignment="1" applyProtection="1">
      <alignment horizontal="left" vertical="top" wrapText="1"/>
      <protection locked="0"/>
    </xf>
    <xf numFmtId="0" fontId="8" fillId="11" borderId="10" xfId="0" applyFont="1" applyFill="1" applyBorder="1" applyAlignment="1">
      <alignment horizontal="left"/>
    </xf>
    <xf numFmtId="0" fontId="8" fillId="11" borderId="0" xfId="0" applyFont="1" applyFill="1" applyAlignment="1">
      <alignment horizontal="left"/>
    </xf>
    <xf numFmtId="0" fontId="2" fillId="0" borderId="0" xfId="0" applyFont="1" applyAlignment="1">
      <alignment horizontal="left" vertical="center" wrapText="1"/>
    </xf>
    <xf numFmtId="0" fontId="7" fillId="2" borderId="2" xfId="0" applyFont="1" applyFill="1" applyBorder="1" applyAlignment="1">
      <alignment horizontal="left"/>
    </xf>
    <xf numFmtId="0" fontId="25" fillId="9" borderId="3" xfId="0" applyFont="1" applyFill="1" applyBorder="1" applyAlignment="1" applyProtection="1">
      <alignment horizontal="left" vertical="center" wrapText="1"/>
      <protection locked="0"/>
    </xf>
    <xf numFmtId="0" fontId="25" fillId="9" borderId="4" xfId="0" applyFont="1" applyFill="1" applyBorder="1" applyAlignment="1" applyProtection="1">
      <alignment horizontal="left" vertical="center" wrapText="1"/>
      <protection locked="0"/>
    </xf>
    <xf numFmtId="0" fontId="25" fillId="9" borderId="5" xfId="0" applyFont="1" applyFill="1" applyBorder="1" applyAlignment="1" applyProtection="1">
      <alignment horizontal="left" vertical="center" wrapText="1"/>
      <protection locked="0"/>
    </xf>
    <xf numFmtId="0" fontId="7" fillId="2" borderId="6" xfId="0" applyFont="1" applyFill="1" applyBorder="1" applyAlignment="1">
      <alignment horizontal="center"/>
    </xf>
    <xf numFmtId="0" fontId="7" fillId="2" borderId="0" xfId="0" applyFont="1" applyFill="1" applyAlignment="1">
      <alignment horizontal="left" wrapText="1"/>
    </xf>
    <xf numFmtId="0" fontId="7" fillId="2" borderId="7" xfId="0" applyFont="1" applyFill="1" applyBorder="1" applyAlignment="1">
      <alignment horizontal="left" wrapText="1"/>
    </xf>
    <xf numFmtId="0" fontId="20" fillId="9" borderId="3" xfId="0" applyFont="1" applyFill="1" applyBorder="1" applyAlignment="1" applyProtection="1">
      <alignment horizontal="center" vertical="center" wrapText="1"/>
      <protection locked="0"/>
    </xf>
    <xf numFmtId="0" fontId="8" fillId="16" borderId="1" xfId="0" applyFont="1" applyFill="1" applyBorder="1" applyAlignment="1">
      <alignment horizontal="center" vertical="center" wrapText="1"/>
    </xf>
    <xf numFmtId="0" fontId="65" fillId="9" borderId="1" xfId="0" applyFont="1" applyFill="1" applyBorder="1" applyAlignment="1" applyProtection="1">
      <alignment horizontal="center" vertical="center" wrapText="1"/>
      <protection locked="0"/>
    </xf>
    <xf numFmtId="0" fontId="7" fillId="0" borderId="0" xfId="0" applyFont="1" applyAlignment="1">
      <alignment horizontal="justify" vertical="center" wrapText="1"/>
    </xf>
    <xf numFmtId="0" fontId="8" fillId="16" borderId="3" xfId="0" applyFont="1" applyFill="1" applyBorder="1" applyAlignment="1">
      <alignment horizontal="center" vertical="center" wrapText="1"/>
    </xf>
    <xf numFmtId="0" fontId="8" fillId="16" borderId="4" xfId="0" applyFont="1" applyFill="1" applyBorder="1" applyAlignment="1">
      <alignment horizontal="center" vertical="center" wrapText="1"/>
    </xf>
    <xf numFmtId="0" fontId="8" fillId="16" borderId="5" xfId="0" applyFont="1" applyFill="1" applyBorder="1" applyAlignment="1">
      <alignment horizontal="center" vertical="center" wrapText="1"/>
    </xf>
    <xf numFmtId="0" fontId="64" fillId="9" borderId="3" xfId="0" applyFont="1" applyFill="1" applyBorder="1" applyAlignment="1" applyProtection="1">
      <alignment horizontal="center" vertical="center" wrapText="1"/>
      <protection locked="0"/>
    </xf>
    <xf numFmtId="0" fontId="64" fillId="9" borderId="4" xfId="0" applyFont="1" applyFill="1" applyBorder="1" applyAlignment="1" applyProtection="1">
      <alignment horizontal="center" vertical="center" wrapText="1"/>
      <protection locked="0"/>
    </xf>
    <xf numFmtId="0" fontId="64" fillId="9" borderId="5" xfId="0" applyFont="1" applyFill="1" applyBorder="1" applyAlignment="1" applyProtection="1">
      <alignment horizontal="center" vertical="center" wrapText="1"/>
      <protection locked="0"/>
    </xf>
    <xf numFmtId="14" fontId="64" fillId="9" borderId="3" xfId="0" applyNumberFormat="1" applyFont="1" applyFill="1" applyBorder="1" applyAlignment="1" applyProtection="1">
      <alignment horizontal="center" vertical="center" wrapText="1"/>
      <protection locked="0"/>
    </xf>
    <xf numFmtId="14" fontId="64" fillId="9" borderId="4" xfId="0" applyNumberFormat="1" applyFont="1" applyFill="1" applyBorder="1" applyAlignment="1" applyProtection="1">
      <alignment horizontal="center" vertical="center" wrapText="1"/>
      <protection locked="0"/>
    </xf>
    <xf numFmtId="14" fontId="64" fillId="9" borderId="5" xfId="0" applyNumberFormat="1" applyFont="1" applyFill="1" applyBorder="1" applyAlignment="1" applyProtection="1">
      <alignment horizontal="center" vertical="center" wrapText="1"/>
      <protection locked="0"/>
    </xf>
    <xf numFmtId="0" fontId="64" fillId="9" borderId="3" xfId="0" quotePrefix="1" applyFont="1" applyFill="1" applyBorder="1" applyAlignment="1" applyProtection="1">
      <alignment horizontal="left" vertical="center" wrapText="1"/>
      <protection locked="0"/>
    </xf>
    <xf numFmtId="0" fontId="64" fillId="9" borderId="5" xfId="0" quotePrefix="1" applyFont="1" applyFill="1" applyBorder="1" applyAlignment="1" applyProtection="1">
      <alignment horizontal="left" vertical="center" wrapText="1"/>
      <protection locked="0"/>
    </xf>
    <xf numFmtId="0" fontId="7" fillId="2" borderId="0" xfId="0" applyFont="1" applyFill="1" applyAlignment="1">
      <alignment horizontal="left" vertical="center"/>
    </xf>
    <xf numFmtId="0" fontId="6" fillId="2" borderId="0" xfId="0" applyFont="1" applyFill="1" applyAlignment="1">
      <alignment horizontal="justify" vertical="center" wrapText="1"/>
    </xf>
    <xf numFmtId="0" fontId="8" fillId="2" borderId="3" xfId="0" applyFont="1" applyFill="1" applyBorder="1" applyAlignment="1">
      <alignment horizontal="center" vertical="center"/>
    </xf>
    <xf numFmtId="0" fontId="8" fillId="2" borderId="5" xfId="0" applyFont="1" applyFill="1" applyBorder="1" applyAlignment="1">
      <alignment horizontal="center" vertical="center"/>
    </xf>
    <xf numFmtId="0" fontId="32" fillId="0" borderId="1" xfId="0" applyFont="1" applyBorder="1" applyAlignment="1">
      <alignment horizontal="justify" vertical="center" wrapText="1"/>
    </xf>
    <xf numFmtId="0" fontId="64" fillId="9" borderId="3" xfId="0" applyFont="1" applyFill="1" applyBorder="1" applyAlignment="1" applyProtection="1">
      <alignment horizontal="left" vertical="top" wrapText="1"/>
      <protection locked="0"/>
    </xf>
    <xf numFmtId="0" fontId="64" fillId="9" borderId="5" xfId="0" applyFont="1" applyFill="1" applyBorder="1" applyAlignment="1" applyProtection="1">
      <alignment horizontal="left" vertical="top" wrapText="1"/>
      <protection locked="0"/>
    </xf>
    <xf numFmtId="0" fontId="42" fillId="10" borderId="0" xfId="0" applyFont="1" applyFill="1" applyAlignment="1">
      <alignment horizontal="center" vertical="center" wrapText="1"/>
    </xf>
    <xf numFmtId="11" fontId="64" fillId="9" borderId="3" xfId="0" quotePrefix="1" applyNumberFormat="1" applyFont="1" applyFill="1" applyBorder="1" applyAlignment="1" applyProtection="1">
      <alignment horizontal="left" vertical="top" wrapText="1"/>
      <protection locked="0"/>
    </xf>
    <xf numFmtId="11" fontId="64" fillId="9" borderId="5" xfId="0" quotePrefix="1" applyNumberFormat="1" applyFont="1" applyFill="1" applyBorder="1" applyAlignment="1" applyProtection="1">
      <alignment horizontal="left" vertical="top" wrapText="1"/>
      <protection locked="0"/>
    </xf>
    <xf numFmtId="0" fontId="32" fillId="2" borderId="2" xfId="0" applyFont="1" applyFill="1" applyBorder="1" applyAlignment="1">
      <alignment horizontal="justify" vertical="center" wrapText="1"/>
    </xf>
    <xf numFmtId="0" fontId="7" fillId="2" borderId="0" xfId="0" applyFont="1" applyFill="1" applyAlignment="1">
      <alignment horizontal="justify" vertical="center" wrapText="1"/>
    </xf>
    <xf numFmtId="0" fontId="67" fillId="9" borderId="3" xfId="0" applyFont="1" applyFill="1" applyBorder="1" applyAlignment="1" applyProtection="1">
      <alignment horizontal="left" vertical="top" wrapText="1"/>
      <protection locked="0"/>
    </xf>
    <xf numFmtId="0" fontId="67" fillId="9" borderId="5" xfId="0" applyFont="1" applyFill="1" applyBorder="1" applyAlignment="1" applyProtection="1">
      <alignment horizontal="left" vertical="top" wrapText="1"/>
      <protection locked="0"/>
    </xf>
    <xf numFmtId="0" fontId="8" fillId="0" borderId="1" xfId="0" applyFont="1" applyBorder="1" applyAlignment="1">
      <alignment horizontal="center" vertical="center"/>
    </xf>
    <xf numFmtId="0" fontId="7" fillId="9" borderId="1" xfId="0" applyFont="1" applyFill="1" applyBorder="1" applyAlignment="1" applyProtection="1">
      <alignment horizontal="center" vertical="center"/>
      <protection locked="0"/>
    </xf>
    <xf numFmtId="0" fontId="32" fillId="0" borderId="1" xfId="0" applyFont="1" applyBorder="1" applyAlignment="1">
      <alignment horizontal="left" vertical="center" wrapText="1"/>
    </xf>
    <xf numFmtId="0" fontId="6" fillId="9" borderId="3" xfId="0" applyFont="1" applyFill="1" applyBorder="1" applyAlignment="1" applyProtection="1">
      <alignment horizontal="left" vertical="top" wrapText="1"/>
      <protection locked="0"/>
    </xf>
    <xf numFmtId="0" fontId="6" fillId="9" borderId="5" xfId="0" applyFont="1" applyFill="1" applyBorder="1" applyAlignment="1" applyProtection="1">
      <alignment horizontal="left" vertical="top" wrapText="1"/>
      <protection locked="0"/>
    </xf>
    <xf numFmtId="0" fontId="7" fillId="9" borderId="3" xfId="0" applyFont="1" applyFill="1" applyBorder="1" applyAlignment="1" applyProtection="1">
      <alignment horizontal="center" vertical="center" wrapText="1"/>
      <protection locked="0"/>
    </xf>
    <xf numFmtId="0" fontId="7" fillId="9" borderId="5" xfId="0" applyFont="1" applyFill="1" applyBorder="1" applyAlignment="1" applyProtection="1">
      <alignment horizontal="center" vertical="center" wrapText="1"/>
      <protection locked="0"/>
    </xf>
    <xf numFmtId="14" fontId="59" fillId="9" borderId="1" xfId="0" applyNumberFormat="1" applyFont="1" applyFill="1" applyBorder="1" applyAlignment="1" applyProtection="1">
      <alignment horizontal="center" vertical="center" wrapText="1"/>
      <protection locked="0"/>
    </xf>
    <xf numFmtId="0" fontId="59" fillId="9" borderId="1" xfId="0" applyFont="1" applyFill="1" applyBorder="1" applyAlignment="1" applyProtection="1">
      <alignment horizontal="left" vertical="center" wrapText="1"/>
      <protection locked="0"/>
    </xf>
    <xf numFmtId="0" fontId="7" fillId="9" borderId="3" xfId="0" applyFont="1" applyFill="1" applyBorder="1" applyAlignment="1" applyProtection="1">
      <alignment horizontal="center" vertical="center"/>
      <protection locked="0"/>
    </xf>
    <xf numFmtId="0" fontId="7" fillId="9" borderId="4" xfId="0" applyFont="1" applyFill="1" applyBorder="1" applyAlignment="1" applyProtection="1">
      <alignment horizontal="center" vertical="center"/>
      <protection locked="0"/>
    </xf>
    <xf numFmtId="0" fontId="7" fillId="9" borderId="5" xfId="0" applyFont="1" applyFill="1" applyBorder="1" applyAlignment="1" applyProtection="1">
      <alignment horizontal="center" vertical="center"/>
      <protection locked="0"/>
    </xf>
    <xf numFmtId="3" fontId="7" fillId="9" borderId="3" xfId="0" applyNumberFormat="1" applyFont="1" applyFill="1" applyBorder="1" applyAlignment="1" applyProtection="1">
      <alignment horizontal="center" vertical="center"/>
      <protection locked="0"/>
    </xf>
    <xf numFmtId="3" fontId="7" fillId="9" borderId="5" xfId="0" applyNumberFormat="1" applyFont="1" applyFill="1" applyBorder="1" applyAlignment="1" applyProtection="1">
      <alignment horizontal="center" vertical="center"/>
      <protection locked="0"/>
    </xf>
    <xf numFmtId="3" fontId="7" fillId="9" borderId="1" xfId="0" applyNumberFormat="1"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6" fillId="9" borderId="1" xfId="0" applyFont="1" applyFill="1" applyBorder="1" applyAlignment="1" applyProtection="1">
      <alignment horizontal="center" vertical="center" wrapText="1"/>
      <protection locked="0"/>
    </xf>
    <xf numFmtId="0" fontId="7" fillId="0" borderId="1" xfId="0" applyFont="1" applyBorder="1" applyAlignment="1">
      <alignment horizontal="justify" vertical="center" wrapText="1"/>
    </xf>
    <xf numFmtId="3" fontId="7" fillId="9" borderId="1" xfId="0" applyNumberFormat="1" applyFont="1" applyFill="1" applyBorder="1" applyAlignment="1" applyProtection="1">
      <alignment horizontal="right" vertical="center" wrapText="1"/>
      <protection locked="0"/>
    </xf>
    <xf numFmtId="0" fontId="7" fillId="9" borderId="1" xfId="0" applyFont="1" applyFill="1" applyBorder="1" applyAlignment="1" applyProtection="1">
      <alignment horizontal="right" vertical="center" wrapText="1"/>
      <protection locked="0"/>
    </xf>
    <xf numFmtId="3" fontId="7" fillId="9" borderId="3" xfId="0" applyNumberFormat="1" applyFont="1" applyFill="1" applyBorder="1" applyAlignment="1" applyProtection="1">
      <alignment horizontal="right" vertical="center" wrapText="1"/>
      <protection locked="0"/>
    </xf>
    <xf numFmtId="3" fontId="7" fillId="9" borderId="5" xfId="0" applyNumberFormat="1" applyFont="1" applyFill="1" applyBorder="1" applyAlignment="1" applyProtection="1">
      <alignment horizontal="right" vertical="center" wrapText="1"/>
      <protection locked="0"/>
    </xf>
    <xf numFmtId="3" fontId="45" fillId="9" borderId="1" xfId="0" applyNumberFormat="1" applyFont="1" applyFill="1" applyBorder="1" applyAlignment="1" applyProtection="1">
      <alignment horizontal="right" vertical="center" wrapText="1"/>
      <protection locked="0"/>
    </xf>
    <xf numFmtId="0" fontId="45" fillId="9" borderId="1" xfId="0" applyFont="1" applyFill="1" applyBorder="1" applyAlignment="1" applyProtection="1">
      <alignment horizontal="right" vertical="center" wrapText="1"/>
      <protection locked="0"/>
    </xf>
    <xf numFmtId="0" fontId="6" fillId="0" borderId="0" xfId="0" applyFont="1" applyAlignment="1">
      <alignment horizontal="justify"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68" fillId="9" borderId="3" xfId="0" applyFont="1" applyFill="1" applyBorder="1" applyAlignment="1" applyProtection="1">
      <alignment horizontal="left" vertical="top" wrapText="1"/>
      <protection locked="0"/>
    </xf>
    <xf numFmtId="0" fontId="32" fillId="2" borderId="0" xfId="0" applyFont="1" applyFill="1" applyAlignment="1">
      <alignment horizontal="justify" vertical="center" wrapText="1"/>
    </xf>
    <xf numFmtId="0" fontId="59" fillId="9" borderId="1" xfId="0" applyFont="1" applyFill="1" applyBorder="1" applyAlignment="1" applyProtection="1">
      <alignment horizontal="center" vertical="center" wrapText="1"/>
      <protection locked="0"/>
    </xf>
    <xf numFmtId="0" fontId="59" fillId="9" borderId="3" xfId="0" applyFont="1" applyFill="1" applyBorder="1" applyAlignment="1" applyProtection="1">
      <alignment horizontal="left" vertical="top" wrapText="1"/>
      <protection locked="0"/>
    </xf>
    <xf numFmtId="0" fontId="59" fillId="9" borderId="5" xfId="0" applyFont="1" applyFill="1" applyBorder="1" applyAlignment="1" applyProtection="1">
      <alignment horizontal="left" vertical="top" wrapText="1"/>
      <protection locked="0"/>
    </xf>
    <xf numFmtId="0" fontId="6" fillId="9" borderId="3" xfId="0" applyFont="1" applyFill="1" applyBorder="1" applyAlignment="1" applyProtection="1">
      <alignment horizontal="center" vertical="center" wrapText="1"/>
      <protection locked="0"/>
    </xf>
    <xf numFmtId="0" fontId="6" fillId="9" borderId="5" xfId="0" applyFont="1" applyFill="1" applyBorder="1" applyAlignment="1" applyProtection="1">
      <alignment horizontal="center" vertical="center" wrapText="1"/>
      <protection locked="0"/>
    </xf>
    <xf numFmtId="49" fontId="61" fillId="9" borderId="3" xfId="0" applyNumberFormat="1" applyFont="1" applyFill="1" applyBorder="1" applyAlignment="1" applyProtection="1">
      <alignment horizontal="center" vertical="center" wrapText="1"/>
      <protection locked="0"/>
    </xf>
    <xf numFmtId="49" fontId="61" fillId="9" borderId="5" xfId="0" applyNumberFormat="1" applyFont="1" applyFill="1" applyBorder="1" applyAlignment="1" applyProtection="1">
      <alignment horizontal="center" vertical="center" wrapText="1"/>
      <protection locked="0"/>
    </xf>
    <xf numFmtId="0" fontId="61" fillId="9" borderId="3" xfId="0" quotePrefix="1" applyFont="1" applyFill="1" applyBorder="1" applyAlignment="1" applyProtection="1">
      <alignment horizontal="center" vertical="center" wrapText="1"/>
      <protection locked="0"/>
    </xf>
    <xf numFmtId="0" fontId="61" fillId="9" borderId="4" xfId="0" quotePrefix="1" applyFont="1" applyFill="1" applyBorder="1" applyAlignment="1" applyProtection="1">
      <alignment horizontal="center" vertical="center" wrapText="1"/>
      <protection locked="0"/>
    </xf>
    <xf numFmtId="0" fontId="61" fillId="9" borderId="5" xfId="0" quotePrefix="1" applyFont="1" applyFill="1" applyBorder="1" applyAlignment="1" applyProtection="1">
      <alignment horizontal="center" vertical="center" wrapText="1"/>
      <protection locked="0"/>
    </xf>
    <xf numFmtId="0" fontId="7" fillId="9" borderId="1" xfId="0" applyFont="1" applyFill="1" applyBorder="1" applyAlignment="1" applyProtection="1">
      <alignment horizontal="center" vertical="center" wrapText="1"/>
      <protection locked="0"/>
    </xf>
    <xf numFmtId="0" fontId="7" fillId="9" borderId="4" xfId="0" applyFont="1" applyFill="1" applyBorder="1" applyAlignment="1" applyProtection="1">
      <alignment horizontal="center" vertical="center" wrapText="1"/>
      <protection locked="0"/>
    </xf>
    <xf numFmtId="3" fontId="7" fillId="9" borderId="1" xfId="0" applyNumberFormat="1" applyFont="1" applyFill="1" applyBorder="1" applyAlignment="1" applyProtection="1">
      <alignment horizontal="right" vertical="center"/>
      <protection locked="0"/>
    </xf>
    <xf numFmtId="0" fontId="7" fillId="9" borderId="1" xfId="0" applyFont="1" applyFill="1" applyBorder="1" applyAlignment="1" applyProtection="1">
      <alignment horizontal="right" vertical="center"/>
      <protection locked="0"/>
    </xf>
    <xf numFmtId="3" fontId="7" fillId="9" borderId="3" xfId="0" applyNumberFormat="1" applyFont="1" applyFill="1" applyBorder="1" applyAlignment="1" applyProtection="1">
      <alignment horizontal="right" vertical="center"/>
      <protection locked="0"/>
    </xf>
    <xf numFmtId="3" fontId="7" fillId="9" borderId="4" xfId="0" applyNumberFormat="1" applyFont="1" applyFill="1" applyBorder="1" applyAlignment="1" applyProtection="1">
      <alignment horizontal="right" vertical="center"/>
      <protection locked="0"/>
    </xf>
    <xf numFmtId="3" fontId="7" fillId="9" borderId="5" xfId="0" applyNumberFormat="1" applyFont="1" applyFill="1" applyBorder="1" applyAlignment="1" applyProtection="1">
      <alignment horizontal="right" vertical="center"/>
      <protection locked="0"/>
    </xf>
    <xf numFmtId="0" fontId="61" fillId="9" borderId="1" xfId="0" applyFont="1" applyFill="1" applyBorder="1" applyAlignment="1" applyProtection="1">
      <alignment horizontal="center" vertical="center" wrapText="1"/>
      <protection locked="0"/>
    </xf>
    <xf numFmtId="49" fontId="6" fillId="9" borderId="3" xfId="0" applyNumberFormat="1" applyFont="1" applyFill="1" applyBorder="1" applyAlignment="1" applyProtection="1">
      <alignment horizontal="center" vertical="center" wrapText="1"/>
      <protection locked="0"/>
    </xf>
    <xf numFmtId="49" fontId="6" fillId="9" borderId="4" xfId="0" applyNumberFormat="1" applyFont="1" applyFill="1" applyBorder="1" applyAlignment="1" applyProtection="1">
      <alignment horizontal="center" vertical="center" wrapText="1"/>
      <protection locked="0"/>
    </xf>
    <xf numFmtId="49" fontId="6" fillId="9" borderId="5" xfId="0" applyNumberFormat="1" applyFont="1" applyFill="1" applyBorder="1" applyAlignment="1" applyProtection="1">
      <alignment horizontal="center" vertical="center" wrapText="1"/>
      <protection locked="0"/>
    </xf>
    <xf numFmtId="0" fontId="45" fillId="9" borderId="1" xfId="0" applyFont="1" applyFill="1" applyBorder="1" applyAlignment="1" applyProtection="1">
      <alignment horizontal="center" vertical="center" wrapText="1"/>
      <protection locked="0"/>
    </xf>
    <xf numFmtId="0" fontId="63" fillId="9" borderId="1" xfId="0" applyFont="1" applyFill="1" applyBorder="1" applyAlignment="1" applyProtection="1">
      <alignment horizontal="center" vertical="center" wrapText="1"/>
      <protection locked="0"/>
    </xf>
    <xf numFmtId="0" fontId="62" fillId="9" borderId="1" xfId="0" applyFont="1" applyFill="1" applyBorder="1" applyAlignment="1" applyProtection="1">
      <alignment horizontal="center" vertical="center" wrapText="1"/>
      <protection locked="0"/>
    </xf>
    <xf numFmtId="3" fontId="63" fillId="9" borderId="1" xfId="0" applyNumberFormat="1" applyFont="1" applyFill="1" applyBorder="1" applyAlignment="1" applyProtection="1">
      <alignment horizontal="right" vertical="center"/>
      <protection locked="0"/>
    </xf>
    <xf numFmtId="0" fontId="63" fillId="9" borderId="1" xfId="0" applyFont="1" applyFill="1" applyBorder="1" applyAlignment="1" applyProtection="1">
      <alignment horizontal="right" vertical="center"/>
      <protection locked="0"/>
    </xf>
    <xf numFmtId="3" fontId="62" fillId="9" borderId="1" xfId="0" applyNumberFormat="1" applyFont="1" applyFill="1" applyBorder="1" applyAlignment="1" applyProtection="1">
      <alignment horizontal="right" vertical="center"/>
      <protection locked="0"/>
    </xf>
    <xf numFmtId="0" fontId="62" fillId="9" borderId="1" xfId="0" applyFont="1" applyFill="1" applyBorder="1" applyAlignment="1" applyProtection="1">
      <alignment horizontal="right" vertical="center"/>
      <protection locked="0"/>
    </xf>
    <xf numFmtId="0" fontId="6" fillId="9" borderId="1" xfId="0" applyFont="1" applyFill="1" applyBorder="1" applyAlignment="1" applyProtection="1">
      <alignment horizontal="left" vertical="center" wrapText="1"/>
      <protection locked="0"/>
    </xf>
    <xf numFmtId="4" fontId="45" fillId="9" borderId="1" xfId="0" applyNumberFormat="1" applyFont="1" applyFill="1" applyBorder="1" applyAlignment="1" applyProtection="1">
      <alignment horizontal="right" vertical="center"/>
      <protection locked="0"/>
    </xf>
    <xf numFmtId="4" fontId="45" fillId="9" borderId="3" xfId="0" applyNumberFormat="1" applyFont="1" applyFill="1" applyBorder="1" applyAlignment="1" applyProtection="1">
      <alignment horizontal="right" vertical="center"/>
      <protection locked="0"/>
    </xf>
    <xf numFmtId="4" fontId="45" fillId="9" borderId="4" xfId="0" applyNumberFormat="1" applyFont="1" applyFill="1" applyBorder="1" applyAlignment="1" applyProtection="1">
      <alignment horizontal="right" vertical="center"/>
      <protection locked="0"/>
    </xf>
    <xf numFmtId="4" fontId="45" fillId="9" borderId="5" xfId="0" applyNumberFormat="1" applyFont="1" applyFill="1" applyBorder="1" applyAlignment="1" applyProtection="1">
      <alignment horizontal="right" vertical="center"/>
      <protection locked="0"/>
    </xf>
    <xf numFmtId="14" fontId="6" fillId="9" borderId="1" xfId="0" applyNumberFormat="1" applyFont="1" applyFill="1" applyBorder="1" applyAlignment="1" applyProtection="1">
      <alignment horizontal="center" vertical="center" wrapText="1"/>
      <protection locked="0"/>
    </xf>
    <xf numFmtId="0" fontId="61" fillId="9" borderId="3" xfId="0" applyFont="1" applyFill="1" applyBorder="1" applyAlignment="1" applyProtection="1">
      <alignment horizontal="left" vertical="top" wrapText="1"/>
      <protection locked="0"/>
    </xf>
    <xf numFmtId="0" fontId="61" fillId="9" borderId="5" xfId="0" applyFont="1" applyFill="1" applyBorder="1" applyAlignment="1" applyProtection="1">
      <alignment horizontal="left" vertical="top" wrapText="1"/>
      <protection locked="0"/>
    </xf>
    <xf numFmtId="0" fontId="43" fillId="10" borderId="0" xfId="0" applyFont="1" applyFill="1" applyAlignment="1">
      <alignment horizontal="center" vertical="center" wrapText="1"/>
    </xf>
    <xf numFmtId="49" fontId="61" fillId="9" borderId="1" xfId="0" applyNumberFormat="1" applyFont="1" applyFill="1" applyBorder="1" applyAlignment="1" applyProtection="1">
      <alignment horizontal="center" vertical="center" wrapText="1"/>
      <protection locked="0"/>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0" fontId="8" fillId="2" borderId="1" xfId="0" applyFont="1" applyFill="1" applyBorder="1" applyAlignment="1">
      <alignment horizontal="center" vertical="center" wrapText="1"/>
    </xf>
    <xf numFmtId="0" fontId="6" fillId="9" borderId="3" xfId="0" quotePrefix="1" applyFont="1" applyFill="1" applyBorder="1" applyAlignment="1" applyProtection="1">
      <alignment horizontal="left" vertical="center" wrapText="1"/>
      <protection locked="0"/>
    </xf>
    <xf numFmtId="0" fontId="6" fillId="9" borderId="5" xfId="0" applyFont="1" applyFill="1" applyBorder="1" applyAlignment="1" applyProtection="1">
      <alignment horizontal="left" vertical="center" wrapText="1"/>
      <protection locked="0"/>
    </xf>
    <xf numFmtId="0" fontId="6" fillId="9" borderId="3" xfId="0" applyFont="1" applyFill="1" applyBorder="1" applyAlignment="1" applyProtection="1">
      <alignment horizontal="left" vertical="center" wrapText="1"/>
      <protection locked="0"/>
    </xf>
    <xf numFmtId="0" fontId="66" fillId="9" borderId="3" xfId="0" applyFont="1" applyFill="1" applyBorder="1" applyAlignment="1" applyProtection="1">
      <alignment horizontal="left" vertical="center" wrapText="1"/>
      <protection locked="0"/>
    </xf>
    <xf numFmtId="0" fontId="66" fillId="9" borderId="5" xfId="0" applyFont="1" applyFill="1" applyBorder="1" applyAlignment="1" applyProtection="1">
      <alignment horizontal="left" vertical="center" wrapText="1"/>
      <protection locked="0"/>
    </xf>
    <xf numFmtId="0" fontId="32" fillId="0" borderId="3" xfId="0" applyFont="1" applyBorder="1" applyAlignment="1">
      <alignment horizontal="justify" vertical="center" wrapText="1"/>
    </xf>
    <xf numFmtId="0" fontId="32" fillId="0" borderId="4" xfId="0" applyFont="1" applyBorder="1" applyAlignment="1">
      <alignment horizontal="justify" vertical="center" wrapText="1"/>
    </xf>
    <xf numFmtId="0" fontId="32" fillId="0" borderId="5" xfId="0" applyFont="1" applyBorder="1" applyAlignment="1">
      <alignment horizontal="justify" vertical="center" wrapText="1"/>
    </xf>
    <xf numFmtId="0" fontId="7" fillId="9" borderId="1" xfId="0" applyFont="1" applyFill="1" applyBorder="1" applyAlignment="1">
      <alignment horizontal="right" vertical="center" wrapText="1"/>
    </xf>
    <xf numFmtId="0" fontId="7" fillId="9" borderId="3" xfId="0" applyFont="1" applyFill="1" applyBorder="1" applyAlignment="1" applyProtection="1">
      <alignment horizontal="right" vertical="center" wrapText="1"/>
      <protection locked="0"/>
    </xf>
    <xf numFmtId="0" fontId="7" fillId="9" borderId="4" xfId="0" applyFont="1" applyFill="1" applyBorder="1" applyAlignment="1" applyProtection="1">
      <alignment horizontal="right" vertical="center" wrapText="1"/>
      <protection locked="0"/>
    </xf>
    <xf numFmtId="0" fontId="7" fillId="9" borderId="5" xfId="0" applyFont="1" applyFill="1" applyBorder="1" applyAlignment="1" applyProtection="1">
      <alignment horizontal="right" vertical="center" wrapText="1"/>
      <protection locked="0"/>
    </xf>
    <xf numFmtId="0" fontId="8" fillId="17" borderId="1" xfId="0" applyFont="1" applyFill="1" applyBorder="1" applyAlignment="1">
      <alignment horizontal="center" vertical="center"/>
    </xf>
    <xf numFmtId="0" fontId="7" fillId="9" borderId="3" xfId="0" applyFont="1" applyFill="1" applyBorder="1" applyAlignment="1" applyProtection="1">
      <alignment horizontal="right" vertical="center"/>
      <protection locked="0"/>
    </xf>
    <xf numFmtId="0" fontId="7" fillId="9" borderId="5" xfId="0" applyFont="1" applyFill="1" applyBorder="1" applyAlignment="1" applyProtection="1">
      <alignment horizontal="right" vertical="center"/>
      <protection locked="0"/>
    </xf>
    <xf numFmtId="0" fontId="22" fillId="0" borderId="1" xfId="0" applyFont="1" applyBorder="1" applyAlignment="1">
      <alignment horizontal="center" vertical="center"/>
    </xf>
    <xf numFmtId="0" fontId="61" fillId="9" borderId="3" xfId="0" applyFont="1" applyFill="1" applyBorder="1" applyAlignment="1" applyProtection="1">
      <alignment horizontal="center" vertical="center" wrapText="1"/>
      <protection locked="0"/>
    </xf>
    <xf numFmtId="0" fontId="61" fillId="9" borderId="5" xfId="0" applyFont="1" applyFill="1" applyBorder="1" applyAlignment="1" applyProtection="1">
      <alignment horizontal="center" vertical="center" wrapText="1"/>
      <protection locked="0"/>
    </xf>
    <xf numFmtId="14" fontId="61" fillId="9" borderId="3" xfId="0" applyNumberFormat="1" applyFont="1" applyFill="1" applyBorder="1" applyAlignment="1" applyProtection="1">
      <alignment horizontal="center" vertical="center" wrapText="1"/>
      <protection locked="0"/>
    </xf>
    <xf numFmtId="14" fontId="61" fillId="9" borderId="5" xfId="0" applyNumberFormat="1" applyFont="1" applyFill="1" applyBorder="1" applyAlignment="1" applyProtection="1">
      <alignment horizontal="center" vertical="center" wrapText="1"/>
      <protection locked="0"/>
    </xf>
    <xf numFmtId="0" fontId="8" fillId="2" borderId="1" xfId="0" applyFont="1" applyFill="1" applyBorder="1" applyAlignment="1">
      <alignment horizontal="center" vertical="center"/>
    </xf>
    <xf numFmtId="0" fontId="61" fillId="9" borderId="1" xfId="0" applyFont="1" applyFill="1" applyBorder="1" applyAlignment="1" applyProtection="1">
      <alignment horizontal="left" vertical="center" wrapText="1"/>
      <protection locked="0"/>
    </xf>
    <xf numFmtId="0" fontId="60" fillId="9" borderId="1" xfId="0" applyFont="1" applyFill="1" applyBorder="1" applyAlignment="1" applyProtection="1">
      <alignment horizontal="left" vertical="center" wrapText="1"/>
      <protection locked="0"/>
    </xf>
    <xf numFmtId="0" fontId="7" fillId="9" borderId="3" xfId="0" applyNumberFormat="1" applyFont="1" applyFill="1" applyBorder="1" applyAlignment="1" applyProtection="1">
      <alignment horizontal="right" vertical="center" wrapText="1"/>
      <protection locked="0"/>
    </xf>
    <xf numFmtId="0" fontId="7" fillId="9" borderId="4" xfId="0" applyNumberFormat="1" applyFont="1" applyFill="1" applyBorder="1" applyAlignment="1" applyProtection="1">
      <alignment horizontal="right" vertical="center" wrapText="1"/>
      <protection locked="0"/>
    </xf>
    <xf numFmtId="0" fontId="7" fillId="9" borderId="5" xfId="0" applyNumberFormat="1" applyFont="1" applyFill="1" applyBorder="1" applyAlignment="1" applyProtection="1">
      <alignment horizontal="right" vertical="center" wrapText="1"/>
      <protection locked="0"/>
    </xf>
    <xf numFmtId="0" fontId="7" fillId="9" borderId="3" xfId="0" applyNumberFormat="1" applyFont="1" applyFill="1" applyBorder="1" applyAlignment="1">
      <alignment horizontal="right" vertical="center" wrapText="1"/>
    </xf>
    <xf numFmtId="0" fontId="7" fillId="9" borderId="4" xfId="0" applyNumberFormat="1" applyFont="1" applyFill="1" applyBorder="1" applyAlignment="1">
      <alignment horizontal="right" vertical="center" wrapText="1"/>
    </xf>
    <xf numFmtId="0" fontId="7" fillId="9" borderId="5" xfId="0" applyNumberFormat="1" applyFont="1" applyFill="1" applyBorder="1" applyAlignment="1">
      <alignment horizontal="right" vertical="center" wrapText="1"/>
    </xf>
  </cellXfs>
  <cellStyles count="2">
    <cellStyle name="Hipervínculo" xfId="1" builtinId="8"/>
    <cellStyle name="Normal" xfId="0" builtinId="0"/>
  </cellStyles>
  <dxfs count="1">
    <dxf>
      <font>
        <color rgb="FFC00000"/>
      </font>
    </dxf>
  </dxfs>
  <tableStyles count="0" defaultTableStyle="TableStyleMedium2" defaultPivotStyle="PivotStyleLight16"/>
  <colors>
    <mruColors>
      <color rgb="FFEAF1DD"/>
      <color rgb="FFFFFFFF"/>
      <color rgb="FF974706"/>
      <color rgb="FF0000CC"/>
      <color rgb="FF366092"/>
      <color rgb="FFDCE6F1"/>
      <color rgb="FFF7DEC5"/>
      <color rgb="FFEDC3F3"/>
      <color rgb="FFA7F3CD"/>
      <color rgb="FFB5DC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2</xdr:row>
      <xdr:rowOff>1</xdr:rowOff>
    </xdr:from>
    <xdr:to>
      <xdr:col>9</xdr:col>
      <xdr:colOff>1685714</xdr:colOff>
      <xdr:row>4</xdr:row>
      <xdr:rowOff>66675</xdr:rowOff>
    </xdr:to>
    <xdr:pic>
      <xdr:nvPicPr>
        <xdr:cNvPr id="2" name="1 Imagen" descr="logo_SMV.bmp">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5638800" y="723901"/>
          <a:ext cx="1685714" cy="63817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Daniela Guzmán" id="{359C6B4D-003E-48D6-8BB4-D3BF4CE44900}" userId="S::dguzman_responde.pe#ext#@telefonicacorp.onmicrosoft.com::484f38d3-fc04-4c8c-ba72-6dfc2421c55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2" dT="2025-02-14T15:11:06.91" personId="{359C6B4D-003E-48D6-8BB4-D3BF4CE44900}" id="{5CC250A8-2FE5-4959-93ED-E71403778019}">
    <text>Aenor España (verifica indicadores de energía y emisiones) y PwC España (valida indicadores ambientales y de economía circular, de manera global incluyendo el aporte de Perú)</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V40"/>
  <sheetViews>
    <sheetView showGridLines="0" topLeftCell="A16" zoomScaleNormal="100" workbookViewId="0">
      <selection activeCell="D14" sqref="D14"/>
    </sheetView>
  </sheetViews>
  <sheetFormatPr baseColWidth="10" defaultColWidth="11.453125" defaultRowHeight="14.5" x14ac:dyDescent="0.35"/>
  <cols>
    <col min="1" max="1" width="2.453125" customWidth="1"/>
    <col min="2" max="2" width="6" customWidth="1"/>
    <col min="3" max="3" width="45.1796875" customWidth="1"/>
    <col min="4" max="4" width="12.26953125" customWidth="1"/>
    <col min="5" max="5" width="2" customWidth="1"/>
    <col min="6" max="6" width="3.1796875" customWidth="1"/>
    <col min="7" max="7" width="25.453125" customWidth="1"/>
    <col min="8" max="8" width="8.453125" customWidth="1"/>
    <col min="9" max="9" width="1.26953125" customWidth="1"/>
    <col min="10" max="10" width="34.1796875" style="5" bestFit="1" customWidth="1"/>
    <col min="11" max="11" width="19.81640625" customWidth="1"/>
    <col min="12" max="12" width="6.453125" customWidth="1"/>
    <col min="13" max="13" width="11.26953125" customWidth="1"/>
    <col min="14" max="16" width="4.81640625" customWidth="1"/>
    <col min="17" max="17" width="27.1796875" customWidth="1"/>
    <col min="18" max="18" width="9.1796875" hidden="1" customWidth="1"/>
    <col min="19" max="19" width="5" style="24" hidden="1" customWidth="1"/>
    <col min="20" max="20" width="5.81640625" style="24" hidden="1" customWidth="1"/>
    <col min="21" max="23" width="6" style="24" hidden="1" customWidth="1"/>
    <col min="24" max="24" width="10.453125" style="24" hidden="1" customWidth="1"/>
    <col min="25" max="25" width="0" style="24" hidden="1" customWidth="1"/>
    <col min="26" max="26" width="11.453125" style="24"/>
  </cols>
  <sheetData>
    <row r="1" spans="1:48" x14ac:dyDescent="0.35">
      <c r="C1" s="33" t="s">
        <v>0</v>
      </c>
    </row>
    <row r="2" spans="1:48" s="24" customFormat="1" ht="3" customHeight="1" x14ac:dyDescent="0.35">
      <c r="A2" s="25" t="s">
        <v>1</v>
      </c>
      <c r="B2" s="3" t="s">
        <v>1</v>
      </c>
      <c r="C2" s="2" t="s">
        <v>1</v>
      </c>
      <c r="D2" s="3" t="s">
        <v>2</v>
      </c>
      <c r="E2" s="3" t="s">
        <v>1</v>
      </c>
      <c r="F2" s="3" t="s">
        <v>1</v>
      </c>
      <c r="G2" s="3" t="s">
        <v>1</v>
      </c>
      <c r="H2" s="3" t="s">
        <v>1</v>
      </c>
      <c r="I2" s="3" t="s">
        <v>1</v>
      </c>
      <c r="J2" s="3" t="s">
        <v>1</v>
      </c>
      <c r="K2" s="2" t="s">
        <v>1</v>
      </c>
      <c r="L2" s="3" t="s">
        <v>1</v>
      </c>
      <c r="M2" s="3" t="s">
        <v>1</v>
      </c>
      <c r="N2" s="3" t="s">
        <v>1</v>
      </c>
      <c r="O2" s="3" t="s">
        <v>1</v>
      </c>
      <c r="P2" s="3" t="s">
        <v>1</v>
      </c>
      <c r="Q2" s="3" t="s">
        <v>1</v>
      </c>
      <c r="R2" s="3" t="s">
        <v>1</v>
      </c>
    </row>
    <row r="3" spans="1:48" ht="39" customHeight="1" x14ac:dyDescent="0.35">
      <c r="A3" s="4"/>
      <c r="B3" s="121" t="s">
        <v>3</v>
      </c>
      <c r="C3" s="122"/>
      <c r="D3" s="122"/>
      <c r="E3" s="122"/>
      <c r="F3" s="122"/>
      <c r="G3" s="122"/>
      <c r="H3" s="123"/>
      <c r="I3" s="3"/>
      <c r="J3" s="3"/>
      <c r="K3" s="47" t="s">
        <v>4</v>
      </c>
      <c r="L3" s="3"/>
      <c r="M3" s="3"/>
      <c r="N3" s="3"/>
      <c r="O3" s="21"/>
      <c r="P3" s="21"/>
      <c r="Q3" s="21"/>
      <c r="R3" s="26"/>
      <c r="AA3" s="27"/>
      <c r="AB3" s="27"/>
      <c r="AC3" s="27"/>
      <c r="AD3" s="27"/>
      <c r="AE3" s="20"/>
      <c r="AF3" s="20"/>
      <c r="AG3" s="20"/>
      <c r="AH3" s="20"/>
      <c r="AI3" s="20"/>
      <c r="AJ3" s="20"/>
      <c r="AK3" s="20"/>
      <c r="AL3" s="20"/>
      <c r="AM3" s="20"/>
      <c r="AN3" s="20"/>
      <c r="AO3" s="20"/>
      <c r="AP3" s="20"/>
      <c r="AQ3" s="20"/>
      <c r="AR3" s="20"/>
      <c r="AS3" s="20"/>
      <c r="AT3" s="20"/>
      <c r="AU3" s="20"/>
      <c r="AV3" s="20"/>
    </row>
    <row r="4" spans="1:48" ht="6" customHeight="1" x14ac:dyDescent="0.35">
      <c r="A4" s="4"/>
      <c r="B4" s="125"/>
      <c r="C4" s="125"/>
      <c r="D4" s="125"/>
      <c r="E4" s="125"/>
      <c r="F4" s="125"/>
      <c r="G4" s="125"/>
      <c r="H4" s="125"/>
      <c r="I4" s="1"/>
      <c r="J4" s="1"/>
      <c r="K4" s="1"/>
      <c r="L4" s="1"/>
      <c r="M4" s="1"/>
      <c r="N4" s="1"/>
      <c r="O4" s="21"/>
      <c r="P4" s="21"/>
      <c r="Q4" s="21"/>
      <c r="R4" s="26"/>
      <c r="Y4" s="23"/>
      <c r="Z4" s="23"/>
      <c r="AA4" s="28"/>
      <c r="AB4" s="28"/>
      <c r="AC4" s="28"/>
      <c r="AD4" s="28"/>
      <c r="AE4" s="23"/>
      <c r="AF4" s="20"/>
      <c r="AG4" s="20"/>
      <c r="AH4" s="20"/>
      <c r="AI4" s="20"/>
      <c r="AJ4" s="20"/>
      <c r="AK4" s="20"/>
      <c r="AL4" s="20"/>
      <c r="AM4" s="20"/>
      <c r="AN4" s="20"/>
      <c r="AO4" s="20"/>
      <c r="AP4" s="20"/>
      <c r="AQ4" s="20"/>
      <c r="AR4" s="20"/>
      <c r="AS4" s="20"/>
      <c r="AT4" s="20"/>
      <c r="AU4" s="20"/>
      <c r="AV4" s="20"/>
    </row>
    <row r="5" spans="1:48" x14ac:dyDescent="0.35">
      <c r="A5" s="4"/>
      <c r="B5" s="137" t="s">
        <v>5</v>
      </c>
      <c r="C5" s="137"/>
      <c r="D5" s="137"/>
      <c r="E5" s="137"/>
      <c r="F5" s="137"/>
      <c r="G5" s="137"/>
      <c r="H5" s="137"/>
      <c r="I5" s="1"/>
      <c r="J5" s="1"/>
      <c r="K5" s="1"/>
      <c r="L5" s="1"/>
      <c r="M5" s="1"/>
      <c r="N5" s="1"/>
      <c r="O5" s="21"/>
      <c r="P5" s="21"/>
      <c r="Q5" s="21"/>
      <c r="R5" s="26"/>
      <c r="Y5" s="23"/>
      <c r="Z5" s="23"/>
      <c r="AA5" s="28"/>
      <c r="AB5" s="28"/>
      <c r="AC5" s="28"/>
      <c r="AD5" s="28"/>
      <c r="AE5" s="23"/>
      <c r="AF5" s="20"/>
      <c r="AG5" s="20"/>
      <c r="AH5" s="20"/>
      <c r="AI5" s="20"/>
      <c r="AJ5" s="20"/>
      <c r="AK5" s="20"/>
      <c r="AL5" s="20"/>
      <c r="AM5" s="20"/>
      <c r="AN5" s="20"/>
      <c r="AO5" s="20"/>
      <c r="AP5" s="20"/>
      <c r="AQ5" s="20"/>
      <c r="AR5" s="20"/>
      <c r="AS5" s="20"/>
      <c r="AT5" s="20"/>
      <c r="AU5" s="20"/>
      <c r="AV5" s="20"/>
    </row>
    <row r="6" spans="1:48" ht="30" customHeight="1" x14ac:dyDescent="0.35">
      <c r="A6" s="4"/>
      <c r="B6" s="138" t="s">
        <v>6</v>
      </c>
      <c r="C6" s="139"/>
      <c r="D6" s="139"/>
      <c r="E6" s="139"/>
      <c r="F6" s="139"/>
      <c r="G6" s="139"/>
      <c r="H6" s="140"/>
      <c r="I6" s="1"/>
      <c r="J6" s="34" t="str">
        <f>IF(B6="",CONCATENATE("(*) Completar la celda de ",MID(B5,1,LEN(B5)-1)),"")</f>
        <v/>
      </c>
      <c r="K6" s="1"/>
      <c r="L6" s="1"/>
      <c r="M6" s="1"/>
      <c r="N6" s="1"/>
      <c r="O6" s="21"/>
      <c r="P6" s="21"/>
      <c r="Q6" s="21"/>
      <c r="R6" s="26"/>
      <c r="S6" s="24">
        <v>1</v>
      </c>
      <c r="Y6" s="23"/>
      <c r="Z6" s="23"/>
      <c r="AA6" s="28"/>
      <c r="AB6" s="28"/>
      <c r="AC6" s="28"/>
      <c r="AD6" s="28"/>
      <c r="AE6" s="23"/>
      <c r="AF6" s="20"/>
      <c r="AG6" s="20"/>
      <c r="AH6" s="20"/>
      <c r="AI6" s="20"/>
      <c r="AJ6" s="20"/>
      <c r="AK6" s="20"/>
      <c r="AL6" s="20"/>
      <c r="AM6" s="20"/>
      <c r="AN6" s="20"/>
      <c r="AO6" s="20"/>
      <c r="AP6" s="20"/>
      <c r="AQ6" s="20"/>
      <c r="AR6" s="20"/>
      <c r="AS6" s="20"/>
      <c r="AT6" s="20"/>
      <c r="AU6" s="20"/>
      <c r="AV6" s="20"/>
    </row>
    <row r="7" spans="1:48" ht="6" customHeight="1" x14ac:dyDescent="0.35">
      <c r="A7" s="4"/>
      <c r="B7" s="141"/>
      <c r="C7" s="141"/>
      <c r="D7" s="141"/>
      <c r="E7" s="141"/>
      <c r="F7" s="141"/>
      <c r="G7" s="141"/>
      <c r="H7" s="141"/>
      <c r="I7" s="1"/>
      <c r="J7" s="1"/>
      <c r="K7" s="1"/>
      <c r="L7" s="1"/>
      <c r="M7" s="1"/>
      <c r="N7" s="1"/>
      <c r="O7" s="21"/>
      <c r="P7" s="21"/>
      <c r="Q7" s="21"/>
      <c r="R7" s="26"/>
      <c r="Y7" s="23"/>
      <c r="Z7" s="23"/>
      <c r="AA7" s="28"/>
      <c r="AB7" s="28" t="s">
        <v>7</v>
      </c>
      <c r="AC7" s="28" t="s">
        <v>8</v>
      </c>
      <c r="AD7" s="28"/>
      <c r="AE7" s="23"/>
      <c r="AF7" s="20"/>
      <c r="AG7" s="20"/>
      <c r="AH7" s="20"/>
      <c r="AI7" s="20"/>
      <c r="AJ7" s="20"/>
      <c r="AK7" s="20"/>
      <c r="AL7" s="20"/>
      <c r="AM7" s="20"/>
      <c r="AN7" s="20"/>
      <c r="AO7" s="20"/>
      <c r="AP7" s="20"/>
      <c r="AQ7" s="20"/>
      <c r="AR7" s="20"/>
      <c r="AS7" s="20"/>
      <c r="AT7" s="20"/>
      <c r="AU7" s="20"/>
      <c r="AV7" s="20"/>
    </row>
    <row r="8" spans="1:48" x14ac:dyDescent="0.35">
      <c r="A8" s="4"/>
      <c r="B8" s="142" t="s">
        <v>9</v>
      </c>
      <c r="C8" s="143"/>
      <c r="D8" s="144">
        <v>2024</v>
      </c>
      <c r="E8" s="127"/>
      <c r="F8" s="128"/>
      <c r="G8" s="4"/>
      <c r="H8" s="4"/>
      <c r="I8" s="1"/>
      <c r="J8" s="34" t="str">
        <f xml:space="preserve"> IF(D8="", CONCATENATE("(*) Completar la celda de ",MID(B8,1,LEN(B8)-1)),
IF(AND(ISNUMBER(D8),LEN(D8)&lt;=11)=FALSE,CONCATENATE("Valor No válido en: ",MID(B8,1,LEN(B8)-1)),""
))</f>
        <v/>
      </c>
      <c r="K8" s="1"/>
      <c r="L8" s="1"/>
      <c r="M8" s="1"/>
      <c r="N8" s="1"/>
      <c r="O8" s="21"/>
      <c r="P8" s="21"/>
      <c r="Q8" s="21"/>
      <c r="R8" s="26"/>
      <c r="S8" s="24">
        <v>2</v>
      </c>
      <c r="Y8" s="23"/>
      <c r="Z8" s="23"/>
      <c r="AA8" s="28" t="s">
        <v>10</v>
      </c>
      <c r="AB8" s="28">
        <v>2015</v>
      </c>
      <c r="AC8" s="28">
        <f ca="1">YEAR(TODAY())</f>
        <v>2025</v>
      </c>
      <c r="AD8" s="28"/>
      <c r="AE8" s="23"/>
      <c r="AF8" s="20"/>
      <c r="AG8" s="20"/>
      <c r="AH8" s="20"/>
      <c r="AI8" s="20"/>
      <c r="AJ8" s="20"/>
      <c r="AK8" s="20"/>
      <c r="AL8" s="20"/>
      <c r="AM8" s="20"/>
      <c r="AN8" s="20"/>
      <c r="AO8" s="20"/>
      <c r="AP8" s="20"/>
      <c r="AQ8" s="20"/>
      <c r="AR8" s="20"/>
      <c r="AS8" s="20"/>
      <c r="AT8" s="20"/>
      <c r="AU8" s="20"/>
      <c r="AV8" s="20"/>
    </row>
    <row r="9" spans="1:48" ht="6" customHeight="1" x14ac:dyDescent="0.35">
      <c r="A9" s="4"/>
      <c r="B9" s="125"/>
      <c r="C9" s="125"/>
      <c r="D9" s="125"/>
      <c r="E9" s="125"/>
      <c r="F9" s="125"/>
      <c r="G9" s="125"/>
      <c r="H9" s="125"/>
      <c r="I9" s="1"/>
      <c r="J9" s="1"/>
      <c r="K9" s="1"/>
      <c r="L9" s="1"/>
      <c r="M9" s="1"/>
      <c r="N9" s="1"/>
      <c r="O9" s="21"/>
      <c r="P9" s="21"/>
      <c r="Q9" s="21"/>
      <c r="R9" s="26"/>
      <c r="Y9" s="23"/>
      <c r="Z9" s="23"/>
      <c r="AA9" s="28"/>
      <c r="AB9" s="28"/>
      <c r="AC9" s="28"/>
      <c r="AD9" s="28"/>
      <c r="AE9" s="23"/>
      <c r="AF9" s="20"/>
      <c r="AG9" s="20"/>
      <c r="AH9" s="20"/>
      <c r="AI9" s="20"/>
      <c r="AJ9" s="20"/>
      <c r="AK9" s="20"/>
      <c r="AL9" s="20"/>
      <c r="AM9" s="20"/>
      <c r="AN9" s="20"/>
      <c r="AO9" s="20"/>
      <c r="AP9" s="20"/>
      <c r="AQ9" s="20"/>
      <c r="AR9" s="20"/>
      <c r="AS9" s="20"/>
      <c r="AT9" s="20"/>
      <c r="AU9" s="20"/>
      <c r="AV9" s="20"/>
    </row>
    <row r="10" spans="1:48" x14ac:dyDescent="0.35">
      <c r="A10" s="4"/>
      <c r="B10" s="4" t="s">
        <v>11</v>
      </c>
      <c r="C10" s="36"/>
      <c r="D10" s="126" t="s">
        <v>12</v>
      </c>
      <c r="E10" s="127"/>
      <c r="F10" s="127"/>
      <c r="G10" s="127"/>
      <c r="H10" s="128"/>
      <c r="I10" s="1"/>
      <c r="J10" s="35" t="str">
        <f>IF(D10="",CONCATENATE("(*) Completar la celda de ",MID(B10,1,LEN(B10)-1)),"")</f>
        <v/>
      </c>
      <c r="K10" s="5"/>
      <c r="L10" s="5"/>
      <c r="M10" s="1"/>
      <c r="N10" s="1"/>
      <c r="O10" s="21"/>
      <c r="P10" s="21"/>
      <c r="Q10" s="21"/>
      <c r="R10" s="26"/>
      <c r="S10" s="24">
        <v>3</v>
      </c>
      <c r="Y10" s="23"/>
      <c r="Z10" s="23"/>
      <c r="AA10" s="28" t="s">
        <v>13</v>
      </c>
      <c r="AB10" s="28">
        <v>1</v>
      </c>
      <c r="AC10" s="28">
        <v>4000</v>
      </c>
      <c r="AD10" s="28"/>
      <c r="AE10" s="23"/>
      <c r="AF10" s="20"/>
      <c r="AG10" s="20"/>
      <c r="AH10" s="20"/>
      <c r="AI10" s="20"/>
      <c r="AJ10" s="20"/>
      <c r="AK10" s="20"/>
      <c r="AL10" s="20"/>
      <c r="AM10" s="20"/>
      <c r="AN10" s="20"/>
      <c r="AO10" s="20"/>
      <c r="AP10" s="20"/>
      <c r="AQ10" s="20"/>
      <c r="AR10" s="20"/>
      <c r="AS10" s="20"/>
      <c r="AT10" s="20"/>
      <c r="AU10" s="20"/>
      <c r="AV10" s="20"/>
    </row>
    <row r="11" spans="1:48" ht="6" customHeight="1" x14ac:dyDescent="0.35">
      <c r="A11" s="4"/>
      <c r="B11" s="125"/>
      <c r="C11" s="125"/>
      <c r="D11" s="125"/>
      <c r="E11" s="125"/>
      <c r="F11" s="125"/>
      <c r="G11" s="125"/>
      <c r="H11" s="125"/>
      <c r="I11" s="1"/>
      <c r="K11" s="5"/>
      <c r="L11" s="5"/>
      <c r="M11" s="1"/>
      <c r="N11" s="1"/>
      <c r="O11" s="21"/>
      <c r="P11" s="21"/>
      <c r="Q11" s="21"/>
      <c r="R11" s="26"/>
      <c r="Y11" s="23"/>
      <c r="Z11" s="23"/>
      <c r="AA11" s="28"/>
      <c r="AB11" s="28"/>
      <c r="AC11" s="28"/>
      <c r="AD11" s="28"/>
      <c r="AE11" s="23"/>
      <c r="AF11" s="20"/>
      <c r="AG11" s="20"/>
      <c r="AH11" s="20"/>
      <c r="AI11" s="20"/>
      <c r="AJ11" s="20"/>
      <c r="AK11" s="20"/>
      <c r="AL11" s="20"/>
      <c r="AM11" s="20"/>
      <c r="AN11" s="20"/>
      <c r="AO11" s="20"/>
      <c r="AP11" s="20"/>
      <c r="AQ11" s="20"/>
      <c r="AR11" s="20"/>
      <c r="AS11" s="20"/>
      <c r="AT11" s="20"/>
      <c r="AU11" s="20"/>
      <c r="AV11" s="20"/>
    </row>
    <row r="12" spans="1:48" ht="30" customHeight="1" x14ac:dyDescent="0.35">
      <c r="A12" s="4"/>
      <c r="B12" s="129" t="s">
        <v>14</v>
      </c>
      <c r="C12" s="130"/>
      <c r="D12" s="131" t="s">
        <v>15</v>
      </c>
      <c r="E12" s="132"/>
      <c r="F12" s="132"/>
      <c r="G12" s="132"/>
      <c r="H12" s="133"/>
      <c r="I12" s="1"/>
      <c r="J12" s="136" t="str">
        <f>IF(D12="","(*) De ser el caso, incorporar la denominación o razón social de la empresa revisora.","")</f>
        <v/>
      </c>
      <c r="K12" s="136"/>
      <c r="L12" s="136"/>
      <c r="M12" s="1"/>
      <c r="N12" s="1"/>
      <c r="O12" s="21"/>
      <c r="P12" s="21"/>
      <c r="Q12" s="21"/>
      <c r="R12" s="26"/>
      <c r="S12" s="24">
        <v>4</v>
      </c>
      <c r="Y12" s="23"/>
      <c r="Z12" s="23"/>
      <c r="AA12" s="28" t="s">
        <v>13</v>
      </c>
      <c r="AB12" s="28">
        <v>1</v>
      </c>
      <c r="AC12" s="28">
        <v>4000</v>
      </c>
      <c r="AD12" s="28"/>
      <c r="AE12" s="23"/>
      <c r="AF12" s="20"/>
      <c r="AG12" s="20"/>
      <c r="AH12" s="20"/>
      <c r="AI12" s="20"/>
      <c r="AJ12" s="20"/>
      <c r="AK12" s="20"/>
      <c r="AL12" s="20"/>
      <c r="AM12" s="20"/>
      <c r="AN12" s="20"/>
      <c r="AO12" s="20"/>
      <c r="AP12" s="20"/>
      <c r="AQ12" s="20"/>
      <c r="AR12" s="20"/>
      <c r="AS12" s="20"/>
      <c r="AT12" s="20"/>
      <c r="AU12" s="20"/>
      <c r="AV12" s="20"/>
    </row>
    <row r="13" spans="1:48" ht="6" customHeight="1" x14ac:dyDescent="0.35">
      <c r="A13" s="4"/>
      <c r="B13" s="4"/>
      <c r="C13" s="4"/>
      <c r="D13" s="4"/>
      <c r="E13" s="4"/>
      <c r="F13" s="4"/>
      <c r="G13" s="4"/>
      <c r="H13" s="4"/>
      <c r="I13" s="1"/>
      <c r="K13" s="5"/>
      <c r="L13" s="5"/>
      <c r="M13" s="1"/>
      <c r="N13" s="1"/>
      <c r="O13" s="21"/>
      <c r="P13" s="21"/>
      <c r="Q13" s="21"/>
      <c r="R13" s="26"/>
      <c r="Y13" s="23"/>
      <c r="Z13" s="23"/>
      <c r="AA13" s="28"/>
      <c r="AB13" s="28"/>
      <c r="AC13" s="28"/>
      <c r="AD13" s="28"/>
      <c r="AE13" s="23"/>
      <c r="AF13" s="20"/>
      <c r="AG13" s="20"/>
      <c r="AH13" s="20"/>
      <c r="AI13" s="20"/>
      <c r="AJ13" s="20"/>
      <c r="AK13" s="20"/>
      <c r="AL13" s="20"/>
      <c r="AM13" s="20"/>
      <c r="AN13" s="20"/>
      <c r="AO13" s="20"/>
      <c r="AP13" s="20"/>
      <c r="AQ13" s="20"/>
      <c r="AR13" s="20"/>
      <c r="AS13" s="20"/>
      <c r="AT13" s="20"/>
      <c r="AU13" s="20"/>
      <c r="AV13" s="20"/>
    </row>
    <row r="14" spans="1:48" x14ac:dyDescent="0.35">
      <c r="A14" s="4"/>
      <c r="B14" s="4" t="s">
        <v>16</v>
      </c>
      <c r="C14" s="116" t="s">
        <v>17</v>
      </c>
      <c r="D14" s="4"/>
      <c r="E14" s="4"/>
      <c r="F14" s="4"/>
      <c r="G14" s="4"/>
      <c r="H14" s="4"/>
      <c r="I14" s="21"/>
      <c r="J14" s="35" t="str">
        <f>IF(C14="",CONCATENATE("(*) Completar la celda de ",B14),"")</f>
        <v/>
      </c>
      <c r="K14" s="5"/>
      <c r="L14" s="5"/>
      <c r="M14" s="1"/>
      <c r="N14" s="1"/>
      <c r="O14" s="21"/>
      <c r="P14" s="21"/>
      <c r="Q14" s="21"/>
      <c r="R14" s="26"/>
      <c r="S14" s="24">
        <v>5</v>
      </c>
      <c r="Y14" s="23"/>
      <c r="Z14" s="23"/>
      <c r="AA14" s="28" t="s">
        <v>13</v>
      </c>
      <c r="AB14" s="28">
        <v>1</v>
      </c>
      <c r="AC14" s="28">
        <v>10</v>
      </c>
      <c r="AD14" s="28"/>
      <c r="AE14" s="23"/>
      <c r="AF14" s="20"/>
      <c r="AG14" s="20"/>
      <c r="AH14" s="20"/>
      <c r="AI14" s="20"/>
      <c r="AJ14" s="20"/>
      <c r="AK14" s="20"/>
      <c r="AL14" s="20"/>
      <c r="AM14" s="20"/>
      <c r="AN14" s="20"/>
      <c r="AO14" s="20"/>
      <c r="AP14" s="20"/>
      <c r="AQ14" s="20"/>
      <c r="AR14" s="20"/>
      <c r="AS14" s="20"/>
      <c r="AT14" s="20"/>
      <c r="AU14" s="20"/>
      <c r="AV14" s="20"/>
    </row>
    <row r="15" spans="1:48" s="46" customFormat="1" ht="30" customHeight="1" x14ac:dyDescent="0.35">
      <c r="A15" s="39"/>
      <c r="B15" s="124" t="s">
        <v>18</v>
      </c>
      <c r="C15" s="124"/>
      <c r="D15" s="124"/>
      <c r="E15" s="124"/>
      <c r="F15" s="124"/>
      <c r="G15" s="124"/>
      <c r="H15" s="124"/>
      <c r="I15" s="39"/>
      <c r="J15" s="40"/>
      <c r="K15" s="41"/>
      <c r="L15" s="41"/>
      <c r="M15" s="41"/>
      <c r="N15" s="41"/>
      <c r="O15" s="42"/>
      <c r="P15" s="42"/>
      <c r="Q15" s="42"/>
      <c r="R15" s="43"/>
      <c r="S15" s="92"/>
      <c r="T15" s="92"/>
      <c r="U15" s="92"/>
      <c r="V15" s="92"/>
      <c r="W15" s="92"/>
      <c r="X15" s="92"/>
      <c r="Y15" s="45"/>
      <c r="Z15" s="45"/>
      <c r="AA15" s="44"/>
      <c r="AB15" s="44"/>
      <c r="AC15" s="44"/>
      <c r="AD15" s="44"/>
      <c r="AE15" s="45"/>
      <c r="AF15" s="42"/>
      <c r="AG15" s="42"/>
      <c r="AH15" s="42"/>
      <c r="AI15" s="42"/>
      <c r="AJ15" s="42"/>
      <c r="AK15" s="42"/>
      <c r="AL15" s="42"/>
      <c r="AM15" s="42"/>
      <c r="AN15" s="42"/>
      <c r="AO15" s="42"/>
      <c r="AP15" s="42"/>
      <c r="AQ15" s="42"/>
      <c r="AR15" s="42"/>
      <c r="AS15" s="42"/>
      <c r="AT15" s="42"/>
      <c r="AU15" s="42"/>
      <c r="AV15" s="42"/>
    </row>
    <row r="16" spans="1:48" ht="6" customHeight="1" x14ac:dyDescent="0.35">
      <c r="A16" s="4"/>
      <c r="B16" s="4"/>
      <c r="C16" s="4"/>
      <c r="D16" s="4"/>
      <c r="E16" s="4"/>
      <c r="F16" s="4"/>
      <c r="G16" s="4"/>
      <c r="H16" s="4"/>
      <c r="I16" s="1"/>
      <c r="J16" s="35"/>
      <c r="K16" s="1"/>
      <c r="L16" s="1"/>
      <c r="M16" s="1"/>
      <c r="N16" s="1"/>
      <c r="O16" s="21"/>
      <c r="P16" s="21"/>
      <c r="Q16" s="21"/>
      <c r="R16" s="27"/>
      <c r="Y16" s="23"/>
      <c r="Z16" s="23"/>
      <c r="AA16" s="28"/>
      <c r="AB16" s="28"/>
      <c r="AC16" s="28"/>
      <c r="AD16" s="28"/>
      <c r="AE16" s="23"/>
      <c r="AF16" s="20"/>
      <c r="AG16" s="20"/>
      <c r="AH16" s="20"/>
      <c r="AI16" s="20"/>
      <c r="AJ16" s="20"/>
      <c r="AK16" s="20"/>
      <c r="AL16" s="20"/>
      <c r="AM16" s="20"/>
      <c r="AN16" s="20"/>
      <c r="AO16" s="20"/>
      <c r="AP16" s="20"/>
      <c r="AQ16" s="20"/>
      <c r="AR16" s="20"/>
      <c r="AS16" s="20"/>
      <c r="AT16" s="20"/>
      <c r="AU16" s="20"/>
      <c r="AV16" s="20"/>
    </row>
    <row r="17" spans="1:48" ht="6" customHeight="1" x14ac:dyDescent="0.35">
      <c r="A17" s="4"/>
      <c r="B17" s="6"/>
      <c r="C17" s="7"/>
      <c r="D17" s="37"/>
      <c r="E17" s="4"/>
      <c r="F17" s="4"/>
      <c r="G17" s="4"/>
      <c r="H17" s="4"/>
      <c r="I17" s="4"/>
      <c r="J17" s="1"/>
      <c r="K17" s="4"/>
      <c r="L17" s="4"/>
      <c r="M17" s="4"/>
      <c r="N17" s="4"/>
      <c r="O17" s="22"/>
      <c r="P17" s="22"/>
      <c r="Q17" s="22"/>
      <c r="R17" s="27"/>
      <c r="Y17" s="23"/>
      <c r="Z17" s="23"/>
      <c r="AA17" s="28"/>
      <c r="AB17" s="28"/>
      <c r="AC17" s="28"/>
      <c r="AD17" s="28"/>
      <c r="AE17" s="23"/>
      <c r="AF17" s="20"/>
      <c r="AG17" s="20"/>
      <c r="AH17" s="20"/>
      <c r="AI17" s="20"/>
      <c r="AJ17" s="20"/>
      <c r="AK17" s="20"/>
      <c r="AL17" s="20"/>
      <c r="AM17" s="20"/>
      <c r="AN17" s="20"/>
      <c r="AO17" s="20"/>
      <c r="AP17" s="20"/>
      <c r="AQ17" s="20"/>
      <c r="AR17" s="20"/>
      <c r="AS17" s="20"/>
      <c r="AT17" s="20"/>
      <c r="AU17" s="20"/>
      <c r="AV17" s="20"/>
    </row>
    <row r="18" spans="1:48" x14ac:dyDescent="0.35">
      <c r="A18" s="4"/>
      <c r="B18" s="49"/>
      <c r="C18" s="8"/>
      <c r="D18" s="48" t="s">
        <v>19</v>
      </c>
      <c r="E18" s="4"/>
      <c r="F18" s="4"/>
      <c r="G18" s="4"/>
      <c r="H18" s="4"/>
      <c r="I18" s="4"/>
      <c r="J18" s="1"/>
      <c r="K18" s="4"/>
      <c r="L18" s="4"/>
      <c r="M18" s="4"/>
      <c r="N18" s="4"/>
      <c r="O18" s="22"/>
      <c r="P18" s="22"/>
      <c r="Q18" s="22"/>
      <c r="R18" s="27"/>
      <c r="Y18" s="23"/>
      <c r="Z18" s="23"/>
      <c r="AA18" s="28"/>
      <c r="AB18" s="28"/>
      <c r="AC18" s="28"/>
      <c r="AD18" s="28"/>
      <c r="AE18" s="23"/>
      <c r="AF18" s="20"/>
      <c r="AG18" s="20"/>
      <c r="AH18" s="20"/>
      <c r="AI18" s="20"/>
      <c r="AJ18" s="20"/>
      <c r="AK18" s="20"/>
      <c r="AL18" s="20"/>
      <c r="AM18" s="20"/>
      <c r="AN18" s="20"/>
      <c r="AO18" s="20"/>
      <c r="AP18" s="20"/>
      <c r="AQ18" s="20"/>
      <c r="AR18" s="20"/>
      <c r="AS18" s="20"/>
      <c r="AT18" s="20"/>
      <c r="AU18" s="20"/>
      <c r="AV18" s="20"/>
    </row>
    <row r="19" spans="1:48" x14ac:dyDescent="0.35">
      <c r="A19" s="4"/>
      <c r="B19" s="134" t="s">
        <v>20</v>
      </c>
      <c r="C19" s="135"/>
      <c r="D19" s="9"/>
      <c r="E19" s="4"/>
      <c r="F19" s="4"/>
      <c r="G19" s="4"/>
      <c r="H19" s="4"/>
      <c r="I19" s="4"/>
      <c r="K19" s="4"/>
      <c r="L19" s="4"/>
      <c r="M19" s="4"/>
      <c r="N19" s="4"/>
      <c r="O19" s="22"/>
      <c r="P19" s="22"/>
      <c r="Q19" s="22"/>
      <c r="R19" s="20"/>
      <c r="AA19" s="20"/>
      <c r="AB19" s="20"/>
      <c r="AC19" s="20"/>
      <c r="AD19" s="20"/>
      <c r="AE19" s="20"/>
      <c r="AF19" s="20"/>
      <c r="AG19" s="20"/>
      <c r="AH19" s="20"/>
      <c r="AI19" s="20"/>
      <c r="AJ19" s="20"/>
      <c r="AK19" s="20"/>
      <c r="AL19" s="20"/>
      <c r="AM19" s="20"/>
      <c r="AN19" s="20"/>
      <c r="AO19" s="20"/>
      <c r="AP19" s="20"/>
      <c r="AQ19" s="20"/>
      <c r="AR19" s="20"/>
      <c r="AS19" s="20"/>
      <c r="AT19" s="20"/>
      <c r="AU19" s="20"/>
      <c r="AV19" s="20"/>
    </row>
    <row r="20" spans="1:48" x14ac:dyDescent="0.35">
      <c r="A20" s="4"/>
      <c r="B20" s="10"/>
      <c r="C20" s="54" t="s">
        <v>21</v>
      </c>
      <c r="D20" s="60" t="str">
        <f>IF(AND('1'!$U$1='1'!$U$3,SUM('1'!$W:$W)=0),"SI","NO")</f>
        <v>SI</v>
      </c>
      <c r="E20" s="4"/>
      <c r="F20" s="4"/>
      <c r="G20" s="4"/>
      <c r="H20" s="4"/>
      <c r="I20" s="4"/>
      <c r="K20" s="4"/>
      <c r="L20" s="4"/>
      <c r="M20" s="4"/>
      <c r="N20" s="4"/>
      <c r="O20" s="22"/>
      <c r="P20" s="22"/>
      <c r="Q20" s="22"/>
      <c r="R20" s="20"/>
      <c r="AA20" s="20"/>
      <c r="AB20" s="20"/>
      <c r="AC20" s="20"/>
      <c r="AD20" s="20"/>
      <c r="AE20" s="20"/>
      <c r="AF20" s="20"/>
      <c r="AG20" s="20"/>
      <c r="AH20" s="20"/>
      <c r="AI20" s="20"/>
      <c r="AJ20" s="20"/>
      <c r="AK20" s="20"/>
      <c r="AL20" s="20"/>
      <c r="AM20" s="20"/>
      <c r="AN20" s="20"/>
      <c r="AO20" s="20"/>
      <c r="AP20" s="20"/>
      <c r="AQ20" s="20"/>
      <c r="AR20" s="20"/>
      <c r="AS20" s="20"/>
      <c r="AT20" s="20"/>
      <c r="AU20" s="20"/>
      <c r="AV20" s="20"/>
    </row>
    <row r="21" spans="1:48" x14ac:dyDescent="0.35">
      <c r="A21" s="4"/>
      <c r="B21" s="10"/>
      <c r="C21" s="54" t="s">
        <v>22</v>
      </c>
      <c r="D21" s="60" t="str">
        <f>IF(AND('2'!$U$1='2'!$U$3,SUM('2'!$W:$W)=0),"SI","NO")</f>
        <v>SI</v>
      </c>
      <c r="E21" s="4"/>
      <c r="F21" s="4"/>
      <c r="G21" s="4"/>
      <c r="H21" s="4"/>
      <c r="I21" s="4"/>
      <c r="K21" s="4"/>
      <c r="L21" s="4"/>
      <c r="M21" s="4"/>
      <c r="N21" s="4"/>
      <c r="O21" s="22"/>
      <c r="P21" s="22"/>
      <c r="Q21" s="22"/>
      <c r="R21" s="20"/>
      <c r="AA21" s="20"/>
      <c r="AB21" s="20"/>
      <c r="AC21" s="20"/>
      <c r="AD21" s="20"/>
      <c r="AE21" s="20"/>
      <c r="AF21" s="20"/>
      <c r="AG21" s="20"/>
      <c r="AH21" s="20"/>
      <c r="AI21" s="20"/>
      <c r="AJ21" s="20"/>
      <c r="AK21" s="20"/>
      <c r="AL21" s="20"/>
      <c r="AM21" s="20"/>
      <c r="AN21" s="20"/>
      <c r="AO21" s="20"/>
      <c r="AP21" s="20"/>
      <c r="AQ21" s="20"/>
      <c r="AR21" s="20"/>
      <c r="AS21" s="20"/>
      <c r="AT21" s="20"/>
      <c r="AU21" s="20"/>
      <c r="AV21" s="20"/>
    </row>
    <row r="22" spans="1:48" x14ac:dyDescent="0.35">
      <c r="A22" s="4"/>
      <c r="B22" s="10"/>
      <c r="C22" s="54" t="s">
        <v>23</v>
      </c>
      <c r="D22" s="60" t="str">
        <f>IF(AND('3'!$U$1='3'!$U$3,SUM('3'!$W:$W)=0),"SI","NO")</f>
        <v>SI</v>
      </c>
      <c r="E22" s="4"/>
      <c r="F22" s="4"/>
      <c r="G22" s="4"/>
      <c r="H22" s="4"/>
      <c r="I22" s="4"/>
      <c r="K22" s="4"/>
      <c r="L22" s="4"/>
      <c r="M22" s="4"/>
      <c r="N22" s="4"/>
      <c r="O22" s="22"/>
      <c r="P22" s="22"/>
      <c r="Q22" s="22"/>
      <c r="R22" s="20"/>
      <c r="AA22" s="20"/>
      <c r="AB22" s="20"/>
      <c r="AC22" s="20"/>
      <c r="AD22" s="20"/>
      <c r="AE22" s="20"/>
      <c r="AF22" s="20"/>
      <c r="AG22" s="20"/>
      <c r="AH22" s="20"/>
      <c r="AI22" s="20"/>
      <c r="AJ22" s="20"/>
      <c r="AK22" s="20"/>
      <c r="AL22" s="20"/>
      <c r="AM22" s="20"/>
      <c r="AN22" s="20"/>
      <c r="AO22" s="20"/>
      <c r="AP22" s="20"/>
      <c r="AQ22" s="20"/>
      <c r="AR22" s="20"/>
      <c r="AS22" s="20"/>
      <c r="AT22" s="20"/>
      <c r="AU22" s="20"/>
      <c r="AV22" s="20"/>
    </row>
    <row r="23" spans="1:48" x14ac:dyDescent="0.35">
      <c r="A23" s="4"/>
      <c r="B23" s="10"/>
      <c r="C23" s="54" t="s">
        <v>24</v>
      </c>
      <c r="D23" s="60" t="str">
        <f>IF(AND('4'!$U$1='4'!$U$3,SUM('4'!$W:$W)=0),"SI","NO")</f>
        <v>SI</v>
      </c>
      <c r="E23" s="4"/>
      <c r="F23" s="4"/>
      <c r="G23" s="4"/>
      <c r="H23" s="4"/>
      <c r="I23" s="4"/>
      <c r="K23" s="4"/>
      <c r="L23" s="4"/>
      <c r="M23" s="4"/>
      <c r="N23" s="4"/>
      <c r="O23" s="22"/>
      <c r="P23" s="22"/>
      <c r="Q23" s="22"/>
      <c r="R23" s="20"/>
      <c r="AA23" s="20"/>
      <c r="AB23" s="20"/>
      <c r="AC23" s="20"/>
      <c r="AD23" s="20"/>
      <c r="AE23" s="20"/>
      <c r="AF23" s="20"/>
      <c r="AG23" s="20"/>
      <c r="AH23" s="20"/>
      <c r="AI23" s="20"/>
      <c r="AJ23" s="20"/>
      <c r="AK23" s="20"/>
      <c r="AL23" s="20"/>
      <c r="AM23" s="20"/>
      <c r="AN23" s="20"/>
      <c r="AO23" s="20"/>
      <c r="AP23" s="20"/>
      <c r="AQ23" s="20"/>
      <c r="AR23" s="20"/>
      <c r="AS23" s="20"/>
      <c r="AT23" s="20"/>
      <c r="AU23" s="20"/>
      <c r="AV23" s="20"/>
    </row>
    <row r="24" spans="1:48" x14ac:dyDescent="0.35">
      <c r="A24" s="4"/>
      <c r="B24" s="10"/>
      <c r="C24" s="54" t="s">
        <v>25</v>
      </c>
      <c r="D24" s="60" t="str">
        <f>IF(AND('5'!$U$1='5'!$U$3,SUM('5'!$W:$W)=0),"SI","NO")</f>
        <v>SI</v>
      </c>
      <c r="E24" s="4"/>
      <c r="F24" s="4"/>
      <c r="G24" s="4"/>
      <c r="H24" s="4"/>
      <c r="I24" s="4"/>
      <c r="K24" s="4"/>
      <c r="L24" s="4"/>
      <c r="M24" s="4"/>
      <c r="N24" s="4"/>
      <c r="O24" s="22"/>
      <c r="P24" s="22"/>
      <c r="Q24" s="22"/>
      <c r="R24" s="20"/>
      <c r="AA24" s="20"/>
      <c r="AB24" s="20"/>
      <c r="AC24" s="20"/>
      <c r="AD24" s="20"/>
      <c r="AE24" s="20"/>
      <c r="AF24" s="20"/>
      <c r="AG24" s="20"/>
      <c r="AH24" s="20"/>
      <c r="AI24" s="20"/>
      <c r="AJ24" s="20"/>
      <c r="AK24" s="20"/>
      <c r="AL24" s="20"/>
      <c r="AM24" s="20"/>
      <c r="AN24" s="20"/>
      <c r="AO24" s="20"/>
      <c r="AP24" s="20"/>
      <c r="AQ24" s="20"/>
      <c r="AR24" s="20"/>
      <c r="AS24" s="20"/>
      <c r="AT24" s="20"/>
      <c r="AU24" s="20"/>
      <c r="AV24" s="20"/>
    </row>
    <row r="25" spans="1:48" x14ac:dyDescent="0.35">
      <c r="A25" s="4"/>
      <c r="B25" s="55" t="s">
        <v>26</v>
      </c>
      <c r="C25" s="54"/>
      <c r="D25" s="60"/>
      <c r="E25" s="4"/>
      <c r="F25" s="4"/>
      <c r="G25" s="4"/>
      <c r="H25" s="4"/>
      <c r="I25" s="4"/>
      <c r="K25" s="4"/>
      <c r="L25" s="4"/>
      <c r="M25" s="4"/>
      <c r="N25" s="4"/>
      <c r="O25" s="22"/>
      <c r="P25" s="22"/>
      <c r="Q25" s="22"/>
      <c r="R25" s="20"/>
      <c r="AA25" s="20"/>
      <c r="AB25" s="20"/>
      <c r="AC25" s="20"/>
      <c r="AD25" s="20"/>
      <c r="AE25" s="20"/>
      <c r="AF25" s="20"/>
      <c r="AG25" s="20"/>
      <c r="AH25" s="20"/>
      <c r="AI25" s="20"/>
      <c r="AJ25" s="20"/>
      <c r="AK25" s="20"/>
      <c r="AL25" s="20"/>
      <c r="AM25" s="20"/>
      <c r="AN25" s="20"/>
      <c r="AO25" s="20"/>
      <c r="AP25" s="20"/>
      <c r="AQ25" s="20"/>
      <c r="AR25" s="20"/>
      <c r="AS25" s="20"/>
      <c r="AT25" s="20"/>
      <c r="AU25" s="20"/>
      <c r="AV25" s="20"/>
    </row>
    <row r="26" spans="1:48" x14ac:dyDescent="0.35">
      <c r="A26" s="4"/>
      <c r="B26" s="10"/>
      <c r="C26" s="54" t="s">
        <v>27</v>
      </c>
      <c r="D26" s="60" t="str">
        <f>IF(AND('6'!$U$1='6'!$U$3,SUM('6'!$W:$W)=0),"SI","NO")</f>
        <v>SI</v>
      </c>
      <c r="E26" s="4"/>
      <c r="F26" s="4"/>
      <c r="G26" s="4"/>
      <c r="H26" s="4"/>
      <c r="I26" s="4"/>
      <c r="K26" s="4"/>
      <c r="L26" s="4"/>
      <c r="M26" s="4"/>
      <c r="N26" s="4"/>
      <c r="O26" s="22"/>
      <c r="P26" s="22"/>
      <c r="Q26" s="22"/>
      <c r="R26" s="20"/>
      <c r="AA26" s="20"/>
      <c r="AB26" s="20"/>
      <c r="AC26" s="20"/>
      <c r="AD26" s="20"/>
      <c r="AE26" s="20"/>
      <c r="AF26" s="20"/>
      <c r="AG26" s="20"/>
      <c r="AH26" s="20"/>
      <c r="AI26" s="20"/>
      <c r="AJ26" s="20"/>
      <c r="AK26" s="20"/>
      <c r="AL26" s="20"/>
      <c r="AM26" s="20"/>
      <c r="AN26" s="20"/>
      <c r="AO26" s="20"/>
      <c r="AP26" s="20"/>
      <c r="AQ26" s="20"/>
      <c r="AR26" s="20"/>
      <c r="AS26" s="20"/>
      <c r="AT26" s="20"/>
      <c r="AU26" s="20"/>
      <c r="AV26" s="20"/>
    </row>
    <row r="27" spans="1:48" x14ac:dyDescent="0.35">
      <c r="A27" s="4"/>
      <c r="B27" s="10"/>
      <c r="C27" s="54" t="s">
        <v>28</v>
      </c>
      <c r="D27" s="60" t="str">
        <f>IF(AND('7'!$U$1='7'!$U$3,SUM('7'!$W:$W)=0),"SI","NO")</f>
        <v>SI</v>
      </c>
      <c r="E27" s="4"/>
      <c r="F27" s="4"/>
      <c r="G27" s="4"/>
      <c r="H27" s="4"/>
      <c r="I27" s="4"/>
      <c r="K27" s="4"/>
      <c r="L27" s="4"/>
      <c r="M27" s="4"/>
      <c r="N27" s="4"/>
      <c r="O27" s="22"/>
      <c r="P27" s="22"/>
      <c r="Q27" s="22"/>
      <c r="R27" s="20"/>
      <c r="AA27" s="20"/>
      <c r="AB27" s="20"/>
      <c r="AC27" s="20"/>
      <c r="AD27" s="20"/>
      <c r="AE27" s="20"/>
      <c r="AF27" s="20"/>
      <c r="AG27" s="20"/>
      <c r="AH27" s="20"/>
      <c r="AI27" s="20"/>
      <c r="AJ27" s="20"/>
      <c r="AK27" s="20"/>
      <c r="AL27" s="20"/>
      <c r="AM27" s="20"/>
      <c r="AN27" s="20"/>
      <c r="AO27" s="20"/>
      <c r="AP27" s="20"/>
      <c r="AQ27" s="20"/>
      <c r="AR27" s="20"/>
      <c r="AS27" s="20"/>
      <c r="AT27" s="20"/>
      <c r="AU27" s="20"/>
      <c r="AV27" s="20"/>
    </row>
    <row r="28" spans="1:48" x14ac:dyDescent="0.35">
      <c r="A28" s="4"/>
      <c r="B28" s="10"/>
      <c r="C28" s="54" t="s">
        <v>29</v>
      </c>
      <c r="D28" s="60" t="str">
        <f>IF(AND('8'!$U$1='8'!$U$3,SUM('8'!$W:$W)=0),"SI","NO")</f>
        <v>SI</v>
      </c>
      <c r="E28" s="4"/>
      <c r="F28" s="4"/>
      <c r="G28" s="4"/>
      <c r="H28" s="4"/>
      <c r="I28" s="4"/>
      <c r="K28" s="4"/>
      <c r="L28" s="4"/>
      <c r="M28" s="4"/>
      <c r="N28" s="4"/>
      <c r="O28" s="22"/>
      <c r="P28" s="22"/>
      <c r="Q28" s="22"/>
      <c r="R28" s="20"/>
      <c r="AA28" s="20"/>
      <c r="AB28" s="20"/>
      <c r="AC28" s="20"/>
      <c r="AD28" s="20"/>
      <c r="AE28" s="20"/>
      <c r="AF28" s="20"/>
      <c r="AG28" s="20"/>
      <c r="AH28" s="20"/>
      <c r="AI28" s="20"/>
      <c r="AJ28" s="20"/>
      <c r="AK28" s="20"/>
      <c r="AL28" s="20"/>
      <c r="AM28" s="20"/>
      <c r="AN28" s="20"/>
      <c r="AO28" s="20"/>
      <c r="AP28" s="20"/>
      <c r="AQ28" s="20"/>
      <c r="AR28" s="20"/>
      <c r="AS28" s="20"/>
      <c r="AT28" s="20"/>
      <c r="AU28" s="20"/>
      <c r="AV28" s="20"/>
    </row>
    <row r="29" spans="1:48" x14ac:dyDescent="0.35">
      <c r="A29" s="4"/>
      <c r="B29" s="55" t="s">
        <v>30</v>
      </c>
      <c r="C29" s="54"/>
      <c r="D29" s="60"/>
      <c r="E29" s="4"/>
      <c r="F29" s="4"/>
      <c r="G29" s="4"/>
      <c r="H29" s="4"/>
      <c r="I29" s="4"/>
      <c r="K29" s="4"/>
      <c r="L29" s="4"/>
      <c r="M29" s="4"/>
      <c r="N29" s="4"/>
      <c r="O29" s="22"/>
      <c r="P29" s="22"/>
      <c r="Q29" s="22"/>
      <c r="R29" s="20"/>
      <c r="AA29" s="20"/>
      <c r="AB29" s="20"/>
      <c r="AC29" s="20"/>
      <c r="AD29" s="20"/>
      <c r="AE29" s="20"/>
      <c r="AF29" s="20"/>
      <c r="AG29" s="20"/>
      <c r="AH29" s="20"/>
      <c r="AI29" s="20"/>
      <c r="AJ29" s="20"/>
      <c r="AK29" s="20"/>
      <c r="AL29" s="20"/>
      <c r="AM29" s="20"/>
      <c r="AN29" s="20"/>
      <c r="AO29" s="20"/>
      <c r="AP29" s="20"/>
      <c r="AQ29" s="20"/>
      <c r="AR29" s="20"/>
      <c r="AS29" s="20"/>
      <c r="AT29" s="20"/>
      <c r="AU29" s="20"/>
      <c r="AV29" s="20"/>
    </row>
    <row r="30" spans="1:48" x14ac:dyDescent="0.35">
      <c r="A30" s="4"/>
      <c r="B30" s="10"/>
      <c r="C30" s="54" t="s">
        <v>31</v>
      </c>
      <c r="D30" s="60" t="str">
        <f>IF(AND('9'!$U$1='9'!$U$3,SUM('9'!$W:$W)=0),"SI","NO")</f>
        <v>SI</v>
      </c>
      <c r="E30" s="4"/>
      <c r="F30" s="4"/>
      <c r="G30" s="4"/>
      <c r="H30" s="4"/>
      <c r="I30" s="4"/>
      <c r="K30" s="4"/>
      <c r="L30" s="4"/>
      <c r="M30" s="4"/>
      <c r="N30" s="4"/>
      <c r="O30" s="22"/>
      <c r="P30" s="22"/>
      <c r="Q30" s="22"/>
      <c r="R30" s="20"/>
      <c r="AA30" s="20"/>
      <c r="AB30" s="20"/>
      <c r="AC30" s="20"/>
      <c r="AD30" s="20"/>
      <c r="AE30" s="20"/>
      <c r="AF30" s="20"/>
      <c r="AG30" s="20"/>
      <c r="AH30" s="20"/>
      <c r="AI30" s="20"/>
      <c r="AJ30" s="20"/>
      <c r="AK30" s="20"/>
      <c r="AL30" s="20"/>
      <c r="AM30" s="20"/>
      <c r="AN30" s="20"/>
      <c r="AO30" s="20"/>
      <c r="AP30" s="20"/>
      <c r="AQ30" s="20"/>
      <c r="AR30" s="20"/>
      <c r="AS30" s="20"/>
      <c r="AT30" s="20"/>
      <c r="AU30" s="20"/>
      <c r="AV30" s="20"/>
    </row>
    <row r="31" spans="1:48" x14ac:dyDescent="0.35">
      <c r="A31" s="4"/>
      <c r="B31" s="10"/>
      <c r="C31" s="38"/>
      <c r="D31" s="9"/>
      <c r="E31" s="4"/>
      <c r="F31" s="4"/>
      <c r="G31" s="4"/>
      <c r="H31" s="4"/>
      <c r="I31" s="4"/>
      <c r="K31" s="4"/>
      <c r="L31" s="4"/>
      <c r="M31" s="4"/>
      <c r="N31" s="4"/>
      <c r="O31" s="22"/>
      <c r="P31" s="22"/>
      <c r="Q31" s="22"/>
      <c r="R31" s="20"/>
      <c r="AA31" s="20"/>
      <c r="AB31" s="20"/>
      <c r="AC31" s="20"/>
      <c r="AD31" s="20"/>
      <c r="AE31" s="20"/>
      <c r="AF31" s="20"/>
      <c r="AG31" s="20"/>
      <c r="AH31" s="20"/>
      <c r="AI31" s="20"/>
      <c r="AJ31" s="20"/>
      <c r="AK31" s="20"/>
      <c r="AL31" s="20"/>
      <c r="AM31" s="20"/>
      <c r="AN31" s="20"/>
      <c r="AO31" s="20"/>
      <c r="AP31" s="20"/>
      <c r="AQ31" s="20"/>
      <c r="AR31" s="20"/>
      <c r="AS31" s="20"/>
      <c r="AT31" s="20"/>
      <c r="AU31" s="20"/>
      <c r="AV31" s="20"/>
    </row>
    <row r="32" spans="1:48" ht="6" customHeight="1" x14ac:dyDescent="0.35">
      <c r="A32" s="4"/>
      <c r="B32" s="11"/>
      <c r="C32" s="12"/>
      <c r="D32" s="13"/>
      <c r="E32" s="4"/>
      <c r="F32" s="4"/>
      <c r="G32" s="4"/>
      <c r="H32" s="4"/>
      <c r="I32" s="4"/>
      <c r="J32" s="1"/>
      <c r="K32" s="4"/>
      <c r="L32" s="4"/>
      <c r="M32" s="4"/>
      <c r="N32" s="4"/>
      <c r="O32" s="22"/>
      <c r="P32" s="22"/>
      <c r="Q32" s="22"/>
      <c r="R32" s="20"/>
      <c r="AA32" s="20"/>
      <c r="AB32" s="20"/>
      <c r="AC32" s="20"/>
      <c r="AD32" s="20"/>
      <c r="AE32" s="20"/>
      <c r="AF32" s="20"/>
      <c r="AG32" s="20"/>
      <c r="AH32" s="20"/>
      <c r="AI32" s="20"/>
      <c r="AJ32" s="20"/>
      <c r="AK32" s="20"/>
      <c r="AL32" s="20"/>
      <c r="AM32" s="20"/>
      <c r="AN32" s="20"/>
      <c r="AO32" s="20"/>
      <c r="AP32" s="20"/>
      <c r="AQ32" s="20"/>
      <c r="AR32" s="20"/>
      <c r="AS32" s="20"/>
      <c r="AT32" s="20"/>
      <c r="AU32" s="20"/>
      <c r="AV32" s="20"/>
    </row>
    <row r="33" spans="1:48" x14ac:dyDescent="0.35">
      <c r="A33" s="4"/>
      <c r="B33" s="4"/>
      <c r="C33" s="4"/>
      <c r="D33" s="4"/>
      <c r="E33" s="4"/>
      <c r="F33" s="4"/>
      <c r="G33" s="4"/>
      <c r="H33" s="4"/>
      <c r="I33" s="4"/>
      <c r="J33" s="1"/>
      <c r="K33" s="4"/>
      <c r="L33" s="4"/>
      <c r="M33" s="4"/>
      <c r="N33" s="4"/>
      <c r="O33" s="22"/>
      <c r="P33" s="22"/>
      <c r="Q33" s="22"/>
      <c r="R33" s="20"/>
      <c r="AA33" s="20"/>
      <c r="AB33" s="20"/>
      <c r="AC33" s="20"/>
      <c r="AD33" s="20"/>
      <c r="AE33" s="20"/>
      <c r="AF33" s="20"/>
      <c r="AG33" s="20"/>
      <c r="AH33" s="20"/>
      <c r="AI33" s="20"/>
      <c r="AJ33" s="20"/>
      <c r="AK33" s="20"/>
      <c r="AL33" s="20"/>
      <c r="AM33" s="20"/>
      <c r="AN33" s="20"/>
      <c r="AO33" s="20"/>
      <c r="AP33" s="20"/>
      <c r="AQ33" s="20"/>
      <c r="AR33" s="20"/>
      <c r="AS33" s="20"/>
      <c r="AT33" s="20"/>
      <c r="AU33" s="20"/>
      <c r="AV33" s="20"/>
    </row>
    <row r="34" spans="1:48" x14ac:dyDescent="0.35">
      <c r="O34" s="20"/>
      <c r="P34" s="20"/>
      <c r="Q34" s="20"/>
      <c r="R34" s="20"/>
      <c r="AA34" s="20"/>
      <c r="AB34" s="20"/>
      <c r="AC34" s="20"/>
      <c r="AD34" s="20"/>
      <c r="AE34" s="20"/>
      <c r="AF34" s="20"/>
      <c r="AG34" s="20"/>
      <c r="AH34" s="20"/>
      <c r="AI34" s="20"/>
      <c r="AJ34" s="20"/>
      <c r="AK34" s="20"/>
      <c r="AL34" s="20"/>
      <c r="AM34" s="20"/>
      <c r="AN34" s="20"/>
      <c r="AO34" s="20"/>
      <c r="AP34" s="20"/>
      <c r="AQ34" s="20"/>
      <c r="AR34" s="20"/>
      <c r="AS34" s="20"/>
      <c r="AT34" s="20"/>
      <c r="AU34" s="20"/>
      <c r="AV34" s="20"/>
    </row>
    <row r="35" spans="1:48" x14ac:dyDescent="0.35">
      <c r="O35" s="20"/>
      <c r="P35" s="20"/>
      <c r="Q35" s="20"/>
      <c r="R35" s="20"/>
      <c r="AA35" s="20"/>
      <c r="AB35" s="20"/>
      <c r="AC35" s="20"/>
      <c r="AD35" s="20"/>
      <c r="AE35" s="20"/>
      <c r="AF35" s="20"/>
      <c r="AG35" s="20"/>
      <c r="AH35" s="20"/>
      <c r="AI35" s="20"/>
      <c r="AJ35" s="20"/>
      <c r="AK35" s="20"/>
      <c r="AL35" s="20"/>
      <c r="AM35" s="20"/>
      <c r="AN35" s="20"/>
      <c r="AO35" s="20"/>
      <c r="AP35" s="20"/>
      <c r="AQ35" s="20"/>
      <c r="AR35" s="20"/>
      <c r="AS35" s="20"/>
      <c r="AT35" s="20"/>
      <c r="AU35" s="20"/>
      <c r="AV35" s="20"/>
    </row>
    <row r="36" spans="1:48" x14ac:dyDescent="0.35">
      <c r="O36" s="20"/>
      <c r="P36" s="20"/>
      <c r="Q36" s="20"/>
      <c r="R36" s="20"/>
      <c r="AA36" s="20"/>
      <c r="AB36" s="20"/>
      <c r="AC36" s="20"/>
      <c r="AD36" s="20"/>
      <c r="AE36" s="20"/>
      <c r="AF36" s="20"/>
      <c r="AG36" s="20"/>
      <c r="AH36" s="20"/>
      <c r="AI36" s="20"/>
      <c r="AJ36" s="20"/>
      <c r="AK36" s="20"/>
      <c r="AL36" s="20"/>
      <c r="AM36" s="20"/>
      <c r="AN36" s="20"/>
      <c r="AO36" s="20"/>
      <c r="AP36" s="20"/>
      <c r="AQ36" s="20"/>
      <c r="AR36" s="20"/>
      <c r="AS36" s="20"/>
      <c r="AT36" s="20"/>
      <c r="AU36" s="20"/>
      <c r="AV36" s="20"/>
    </row>
    <row r="37" spans="1:48" x14ac:dyDescent="0.35">
      <c r="O37" s="20"/>
      <c r="P37" s="20"/>
      <c r="Q37" s="20"/>
      <c r="R37" s="20"/>
      <c r="T37" s="93"/>
      <c r="U37" s="94" t="s">
        <v>32</v>
      </c>
      <c r="V37" s="94" t="s">
        <v>33</v>
      </c>
      <c r="W37" s="94" t="s">
        <v>34</v>
      </c>
      <c r="X37" s="93"/>
      <c r="AA37" s="20"/>
      <c r="AB37" s="20"/>
      <c r="AC37" s="20"/>
      <c r="AD37" s="20"/>
      <c r="AE37" s="20"/>
      <c r="AF37" s="20"/>
      <c r="AG37" s="20"/>
      <c r="AH37" s="20"/>
      <c r="AI37" s="20"/>
      <c r="AJ37" s="20"/>
      <c r="AK37" s="20"/>
      <c r="AL37" s="20"/>
      <c r="AM37" s="20"/>
      <c r="AN37" s="20"/>
      <c r="AO37" s="20"/>
      <c r="AP37" s="20"/>
      <c r="AQ37" s="20"/>
      <c r="AR37" s="20"/>
      <c r="AS37" s="20"/>
      <c r="AT37" s="20"/>
      <c r="AU37" s="20"/>
      <c r="AV37" s="20"/>
    </row>
    <row r="38" spans="1:48" x14ac:dyDescent="0.35">
      <c r="O38" s="20"/>
      <c r="P38" s="20"/>
      <c r="Q38" s="20"/>
      <c r="R38" s="20"/>
      <c r="T38" s="95"/>
      <c r="U38" s="94">
        <v>15</v>
      </c>
      <c r="V38" s="94">
        <v>112</v>
      </c>
      <c r="W38" s="94">
        <v>183</v>
      </c>
      <c r="X38" s="96"/>
      <c r="AA38" s="20"/>
      <c r="AB38" s="20"/>
      <c r="AC38" s="20"/>
      <c r="AD38" s="20"/>
      <c r="AE38" s="20"/>
      <c r="AF38" s="20"/>
      <c r="AG38" s="20"/>
      <c r="AH38" s="20"/>
      <c r="AI38" s="20"/>
      <c r="AJ38" s="20"/>
      <c r="AK38" s="20"/>
      <c r="AL38" s="20"/>
      <c r="AM38" s="20"/>
      <c r="AN38" s="20"/>
      <c r="AO38" s="20"/>
      <c r="AP38" s="20"/>
      <c r="AQ38" s="20"/>
      <c r="AR38" s="20"/>
      <c r="AS38" s="20"/>
      <c r="AT38" s="20"/>
      <c r="AU38" s="20"/>
      <c r="AV38" s="20"/>
    </row>
    <row r="39" spans="1:48" x14ac:dyDescent="0.35">
      <c r="O39" s="20"/>
      <c r="P39" s="20"/>
      <c r="Q39" s="20"/>
      <c r="R39" s="20"/>
      <c r="T39" s="97"/>
      <c r="U39" s="94">
        <v>19</v>
      </c>
      <c r="V39" s="94">
        <v>142</v>
      </c>
      <c r="W39" s="94">
        <v>81</v>
      </c>
      <c r="X39" s="98"/>
      <c r="AA39" s="20"/>
      <c r="AB39" s="20"/>
      <c r="AC39" s="20"/>
      <c r="AD39" s="20"/>
      <c r="AE39" s="20"/>
      <c r="AF39" s="20"/>
      <c r="AG39" s="20"/>
      <c r="AH39" s="20"/>
      <c r="AI39" s="20"/>
      <c r="AJ39" s="20"/>
      <c r="AK39" s="20"/>
      <c r="AL39" s="20"/>
      <c r="AM39" s="20"/>
      <c r="AN39" s="20"/>
      <c r="AO39" s="20"/>
      <c r="AP39" s="20"/>
      <c r="AQ39" s="20"/>
      <c r="AR39" s="20"/>
      <c r="AS39" s="20"/>
      <c r="AT39" s="20"/>
      <c r="AU39" s="20"/>
      <c r="AV39" s="20"/>
    </row>
    <row r="40" spans="1:48" x14ac:dyDescent="0.35">
      <c r="O40" s="20"/>
      <c r="P40" s="20"/>
      <c r="Q40" s="20"/>
      <c r="R40" s="20"/>
      <c r="T40" s="99"/>
      <c r="U40" s="94">
        <v>77</v>
      </c>
      <c r="V40" s="94">
        <v>17</v>
      </c>
      <c r="W40" s="94">
        <v>86</v>
      </c>
      <c r="X40" s="100"/>
      <c r="AA40" s="20"/>
      <c r="AB40" s="20"/>
      <c r="AC40" s="20"/>
      <c r="AD40" s="20"/>
      <c r="AE40" s="20"/>
      <c r="AF40" s="20"/>
      <c r="AG40" s="20"/>
      <c r="AH40" s="20"/>
      <c r="AI40" s="20"/>
      <c r="AJ40" s="20"/>
      <c r="AK40" s="20"/>
      <c r="AL40" s="20"/>
      <c r="AM40" s="20"/>
      <c r="AN40" s="20"/>
      <c r="AO40" s="20"/>
      <c r="AP40" s="20"/>
      <c r="AQ40" s="20"/>
      <c r="AR40" s="20"/>
      <c r="AS40" s="20"/>
      <c r="AT40" s="20"/>
      <c r="AU40" s="20"/>
      <c r="AV40" s="20"/>
    </row>
  </sheetData>
  <sheetProtection algorithmName="SHA-512" hashValue="jTfoQ9/BGPvIH78dQOD2VI7ck2vIawvmz47az4LaAWyZe/zq5zY7rIXU5e+uLodrYLeThJazAYNKfInMNjL3JA==" saltValue="oaHVfMmyvruXrOsfcQcp/w==" spinCount="100000" sheet="1" objects="1" scenarios="1" formatCells="0"/>
  <mergeCells count="15">
    <mergeCell ref="B19:C19"/>
    <mergeCell ref="J12:L12"/>
    <mergeCell ref="B4:H4"/>
    <mergeCell ref="B5:H5"/>
    <mergeCell ref="B6:H6"/>
    <mergeCell ref="B7:H7"/>
    <mergeCell ref="B8:C8"/>
    <mergeCell ref="D8:F8"/>
    <mergeCell ref="B3:H3"/>
    <mergeCell ref="B15:H15"/>
    <mergeCell ref="B9:H9"/>
    <mergeCell ref="D10:H10"/>
    <mergeCell ref="B11:H11"/>
    <mergeCell ref="B12:C12"/>
    <mergeCell ref="D12:H12"/>
  </mergeCells>
  <conditionalFormatting sqref="D19:D31">
    <cfRule type="expression" dxfId="0" priority="1">
      <formula>IF(D19="NO",1,0)</formula>
    </cfRule>
  </conditionalFormatting>
  <dataValidations count="4">
    <dataValidation type="textLength" allowBlank="1" showInputMessage="1" showErrorMessage="1" sqref="D10:H10" xr:uid="{00000000-0002-0000-0000-000000000000}">
      <formula1>AB10</formula1>
      <formula2>AC10</formula2>
    </dataValidation>
    <dataValidation type="whole" allowBlank="1" showInputMessage="1" showErrorMessage="1" sqref="D8:F8" xr:uid="{00000000-0002-0000-0000-000001000000}">
      <formula1>AB8</formula1>
      <formula2>AC8</formula2>
    </dataValidation>
    <dataValidation type="textLength" allowBlank="1" showInputMessage="1" showErrorMessage="1" sqref="C14" xr:uid="{00000000-0002-0000-0000-000002000000}">
      <formula1>AB14</formula1>
      <formula2>AC14</formula2>
    </dataValidation>
    <dataValidation type="textLength" allowBlank="1" showErrorMessage="1" error="Cantidad de caracteres NO valido." sqref="B6:H6 D12:H12" xr:uid="{00000000-0002-0000-0000-000003000000}">
      <formula1>Explicacion_LongMinimo</formula1>
      <formula2>Explicacion_LongMaximo2</formula2>
    </dataValidation>
  </dataValidations>
  <hyperlinks>
    <hyperlink ref="C20" location="'1'!A1" display="Política Ambiental:" xr:uid="{00000000-0004-0000-0000-000000000000}"/>
    <hyperlink ref="C21" location="'2'!A1" display="Emisiones de Gases de Efecto Invernadero (GEI):" xr:uid="{00000000-0004-0000-0000-000001000000}"/>
    <hyperlink ref="C22" location="'3'!A1" display="Agua:" xr:uid="{00000000-0004-0000-0000-000002000000}"/>
    <hyperlink ref="C23" location="'4'!A1" display="Energía:" xr:uid="{00000000-0004-0000-0000-000003000000}"/>
    <hyperlink ref="C24" location="'5'!A1" display="Residuos Sólidos:" xr:uid="{00000000-0004-0000-0000-000004000000}"/>
    <hyperlink ref="C26" location="'6'!A1" display="Grupos de interés:" xr:uid="{00000000-0004-0000-0000-000005000000}"/>
    <hyperlink ref="C27" location="'7'!A1" display="Derechos Laborales:" xr:uid="{00000000-0004-0000-0000-000006000000}"/>
    <hyperlink ref="C28" location="'8'!A1" display="Derechos Humanos:" xr:uid="{00000000-0004-0000-0000-000007000000}"/>
    <hyperlink ref="C30" location="'9'!A1" display="Información Complementaria" xr:uid="{00000000-0004-0000-0000-000008000000}"/>
  </hyperlinks>
  <pageMargins left="0.7" right="0.7" top="0.75" bottom="0.75" header="0.3" footer="0.3"/>
  <pageSetup scale="85"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X29"/>
  <sheetViews>
    <sheetView topLeftCell="A14" zoomScale="90" zoomScaleNormal="90" zoomScaleSheetLayoutView="100" workbookViewId="0">
      <selection activeCell="M21" sqref="M21"/>
    </sheetView>
  </sheetViews>
  <sheetFormatPr baseColWidth="10" defaultColWidth="11.453125" defaultRowHeight="14.5" x14ac:dyDescent="0.35"/>
  <cols>
    <col min="1" max="1" width="3" style="50" customWidth="1"/>
    <col min="2" max="2" width="3.453125" style="50" customWidth="1"/>
    <col min="3" max="3" width="26.26953125" style="50" customWidth="1"/>
    <col min="4" max="4" width="6" style="50" customWidth="1"/>
    <col min="5" max="5" width="6.26953125" style="50" customWidth="1"/>
    <col min="6" max="6" width="7.1796875" style="50" customWidth="1"/>
    <col min="7" max="8" width="5" style="50" customWidth="1"/>
    <col min="9" max="9" width="6.1796875" style="50" customWidth="1"/>
    <col min="10" max="10" width="20.453125" style="50" customWidth="1"/>
    <col min="11" max="12" width="11.453125" style="50"/>
    <col min="13" max="13" width="50.453125" style="50" customWidth="1"/>
    <col min="14" max="18" width="2" style="59" customWidth="1"/>
    <col min="19" max="19" width="9.1796875" style="108" customWidth="1"/>
    <col min="20" max="21" width="11.453125" style="28"/>
    <col min="22" max="22" width="11.453125" style="33"/>
    <col min="23" max="24" width="11.453125" style="28"/>
    <col min="25" max="16384" width="11.453125" style="50"/>
  </cols>
  <sheetData>
    <row r="1" spans="1:24" x14ac:dyDescent="0.35">
      <c r="S1" s="108" t="s">
        <v>35</v>
      </c>
      <c r="U1" s="28">
        <v>0</v>
      </c>
    </row>
    <row r="2" spans="1:24" s="23" customFormat="1" ht="3" customHeight="1" x14ac:dyDescent="0.35">
      <c r="A2" s="23" t="s">
        <v>1</v>
      </c>
      <c r="B2" s="23" t="s">
        <v>1</v>
      </c>
      <c r="C2" s="23" t="s">
        <v>1</v>
      </c>
      <c r="D2" s="23" t="s">
        <v>1</v>
      </c>
      <c r="E2" s="23" t="s">
        <v>1</v>
      </c>
      <c r="F2" s="23" t="s">
        <v>1</v>
      </c>
      <c r="G2" s="23" t="s">
        <v>1</v>
      </c>
      <c r="H2" s="23" t="s">
        <v>1</v>
      </c>
      <c r="I2" s="23" t="s">
        <v>1</v>
      </c>
      <c r="J2" s="23" t="s">
        <v>1</v>
      </c>
      <c r="K2" s="23" t="s">
        <v>1</v>
      </c>
      <c r="L2" s="52" t="s">
        <v>1</v>
      </c>
      <c r="M2" s="25" t="s">
        <v>1</v>
      </c>
      <c r="N2" s="23" t="s">
        <v>1</v>
      </c>
      <c r="O2" s="23" t="s">
        <v>1</v>
      </c>
      <c r="P2" s="23" t="s">
        <v>1</v>
      </c>
      <c r="Q2" s="23" t="s">
        <v>1</v>
      </c>
      <c r="R2" s="23" t="s">
        <v>1</v>
      </c>
      <c r="S2" s="108"/>
      <c r="T2" s="28"/>
      <c r="U2" s="28"/>
      <c r="V2" s="33"/>
      <c r="W2" s="28"/>
      <c r="X2" s="28"/>
    </row>
    <row r="3" spans="1:24" ht="18" customHeight="1" x14ac:dyDescent="0.35">
      <c r="B3" s="166" t="s">
        <v>36</v>
      </c>
      <c r="C3" s="166"/>
      <c r="D3" s="166"/>
      <c r="E3" s="166"/>
      <c r="F3" s="166"/>
      <c r="G3" s="166"/>
      <c r="H3" s="166"/>
      <c r="I3" s="166"/>
      <c r="J3" s="166"/>
      <c r="U3" s="28">
        <f>SUM(V:V)</f>
        <v>0</v>
      </c>
    </row>
    <row r="4" spans="1:24" x14ac:dyDescent="0.35">
      <c r="B4" s="62" t="s">
        <v>37</v>
      </c>
    </row>
    <row r="5" spans="1:24" ht="15.5" x14ac:dyDescent="0.35">
      <c r="B5" s="63"/>
      <c r="M5" s="56" t="s">
        <v>38</v>
      </c>
    </row>
    <row r="6" spans="1:24" x14ac:dyDescent="0.35">
      <c r="B6" s="64" t="s">
        <v>39</v>
      </c>
      <c r="G6" s="65" t="s">
        <v>40</v>
      </c>
      <c r="H6" s="65" t="s">
        <v>41</v>
      </c>
      <c r="I6" s="161" t="s">
        <v>42</v>
      </c>
      <c r="J6" s="162"/>
      <c r="L6" s="15" t="s">
        <v>43</v>
      </c>
    </row>
    <row r="7" spans="1:24" ht="48" customHeight="1" x14ac:dyDescent="0.35">
      <c r="B7" s="163" t="s">
        <v>44</v>
      </c>
      <c r="C7" s="163"/>
      <c r="D7" s="163"/>
      <c r="E7" s="163"/>
      <c r="F7" s="163"/>
      <c r="G7" s="57" t="s">
        <v>45</v>
      </c>
      <c r="H7" s="57"/>
      <c r="I7" s="167" t="s">
        <v>46</v>
      </c>
      <c r="J7" s="168"/>
      <c r="L7" s="14" t="str">
        <f>CONCATENATE("(",LEN(I7),")")</f>
        <v>(325)</v>
      </c>
      <c r="M7" s="51" t="str">
        <f>IF(COUNTA(G7:H7)&lt;&gt;1,CONCATENATE("(Si/No) Marcar con 'X' solo uno de los campos.",CHAR(10),"(Explicación) Longitud máxima de ",Explicacion_LongMaximo2," caracteres"),IF(AND(UPPER(H7)="X",LEN(I7)=0),CONCATENATE("(*) Completar la celda de Explicación.",CHAR(10),"Longitud máxima de ",Explicacion_LongMaximo2," caracteres"),""))</f>
        <v/>
      </c>
      <c r="S7" s="108">
        <v>54</v>
      </c>
      <c r="V7" s="28">
        <f>IF(OR(AND(G7="", H7&lt;&gt;"", I7&lt;&gt;""), AND(G7&lt;&gt;"", H7="")), 0, 1)</f>
        <v>0</v>
      </c>
    </row>
    <row r="8" spans="1:24" x14ac:dyDescent="0.35">
      <c r="B8" s="66"/>
    </row>
    <row r="9" spans="1:24" ht="48.75" customHeight="1" x14ac:dyDescent="0.35">
      <c r="B9" s="169" t="s">
        <v>47</v>
      </c>
      <c r="C9" s="169"/>
      <c r="D9" s="169"/>
      <c r="E9" s="169"/>
      <c r="F9" s="169"/>
      <c r="G9" s="169"/>
      <c r="H9" s="169"/>
      <c r="I9" s="169"/>
      <c r="J9" s="169"/>
    </row>
    <row r="10" spans="1:24" ht="25.5" customHeight="1" x14ac:dyDescent="0.35">
      <c r="B10" s="145" t="s">
        <v>48</v>
      </c>
      <c r="C10" s="145"/>
      <c r="D10" s="145" t="s">
        <v>49</v>
      </c>
      <c r="E10" s="145"/>
      <c r="F10" s="145"/>
      <c r="G10" s="145"/>
      <c r="H10" s="148" t="s">
        <v>50</v>
      </c>
      <c r="I10" s="149"/>
      <c r="J10" s="150"/>
    </row>
    <row r="11" spans="1:24" x14ac:dyDescent="0.35">
      <c r="B11" s="157" t="s">
        <v>51</v>
      </c>
      <c r="C11" s="158"/>
      <c r="D11" s="154">
        <v>45637</v>
      </c>
      <c r="E11" s="155"/>
      <c r="F11" s="155"/>
      <c r="G11" s="156"/>
      <c r="H11" s="151">
        <v>2024</v>
      </c>
      <c r="I11" s="152"/>
      <c r="J11" s="153"/>
      <c r="M11" s="61"/>
      <c r="S11" s="108">
        <v>79</v>
      </c>
    </row>
    <row r="12" spans="1:24" x14ac:dyDescent="0.35">
      <c r="B12" s="67"/>
      <c r="C12" s="68"/>
    </row>
    <row r="13" spans="1:24" x14ac:dyDescent="0.35">
      <c r="B13" s="159" t="s">
        <v>52</v>
      </c>
      <c r="C13" s="159"/>
      <c r="D13" s="159"/>
      <c r="E13" s="159"/>
      <c r="F13" s="159"/>
      <c r="G13" s="159"/>
      <c r="H13" s="159"/>
      <c r="I13" s="159"/>
      <c r="J13" s="159"/>
    </row>
    <row r="14" spans="1:24" x14ac:dyDescent="0.35">
      <c r="B14" s="69"/>
      <c r="G14" s="65" t="s">
        <v>40</v>
      </c>
      <c r="H14" s="65" t="s">
        <v>41</v>
      </c>
      <c r="I14" s="161" t="s">
        <v>42</v>
      </c>
      <c r="J14" s="162"/>
      <c r="L14" s="15" t="s">
        <v>43</v>
      </c>
    </row>
    <row r="15" spans="1:24" ht="30" customHeight="1" x14ac:dyDescent="0.35">
      <c r="B15" s="163" t="s">
        <v>53</v>
      </c>
      <c r="C15" s="163"/>
      <c r="D15" s="163"/>
      <c r="E15" s="163"/>
      <c r="F15" s="163"/>
      <c r="G15" s="57" t="s">
        <v>45</v>
      </c>
      <c r="H15" s="57"/>
      <c r="I15" s="164" t="s">
        <v>54</v>
      </c>
      <c r="J15" s="165"/>
      <c r="L15" s="14" t="str">
        <f>CONCATENATE("(",LEN(I15),")")</f>
        <v>(160)</v>
      </c>
      <c r="M15" s="51" t="str">
        <f>IF(COUNTA(G15:H15)&lt;&gt;1,CONCATENATE("(Si/No) Marcar con 'X' solo uno de los campos.",CHAR(10),"(Explicación) Longitud máxima de ",Explicacion_LongMaximo2," caracteres"),IF(AND(UPPER(H15)="X",LEN(I15)=0),CONCATENATE("(*) Completar la celda de Explicación.",CHAR(10),"Longitud máxima de ",Explicacion_LongMaximo2," caracteres"),""))</f>
        <v/>
      </c>
      <c r="S15" s="108">
        <v>80</v>
      </c>
      <c r="V15" s="109"/>
    </row>
    <row r="16" spans="1:24" ht="56.25" customHeight="1" x14ac:dyDescent="0.35">
      <c r="B16" s="163" t="s">
        <v>55</v>
      </c>
      <c r="C16" s="163"/>
      <c r="D16" s="163"/>
      <c r="E16" s="163"/>
      <c r="F16" s="163"/>
      <c r="G16" s="57" t="s">
        <v>45</v>
      </c>
      <c r="H16" s="57"/>
      <c r="I16" s="164" t="s">
        <v>56</v>
      </c>
      <c r="J16" s="165"/>
      <c r="L16" s="14" t="str">
        <f>CONCATENATE("(",LEN(I16),")")</f>
        <v>(375)</v>
      </c>
      <c r="M16" s="51" t="str">
        <f>IF(COUNTA(G16:H16)&lt;&gt;1,CONCATENATE("(Si/No) Marcar con 'X' solo uno de los campos.",CHAR(10),"(Explicación) Longitud máxima de ",Explicacion_LongMaximo2," caracteres"),IF(AND(UPPER(H16)="X",LEN(I16)=0),CONCATENATE("(*) Completar la celda de Explicación.",CHAR(10),"Longitud máxima de ",Explicacion_LongMaximo2," caracteres"),""))</f>
        <v/>
      </c>
      <c r="S16" s="108">
        <v>81</v>
      </c>
      <c r="V16" s="109"/>
    </row>
    <row r="17" spans="2:22" ht="53.25" customHeight="1" x14ac:dyDescent="0.35">
      <c r="B17" s="163" t="s">
        <v>57</v>
      </c>
      <c r="C17" s="163"/>
      <c r="D17" s="163"/>
      <c r="E17" s="163"/>
      <c r="F17" s="163"/>
      <c r="G17" s="57" t="s">
        <v>45</v>
      </c>
      <c r="H17" s="57"/>
      <c r="I17" s="164" t="s">
        <v>316</v>
      </c>
      <c r="J17" s="165"/>
      <c r="L17" s="14" t="str">
        <f>CONCATENATE("(",LEN(I17),")")</f>
        <v>(756)</v>
      </c>
      <c r="M17" s="51" t="str">
        <f>IF(COUNTA(G17:H17)&lt;&gt;1,CONCATENATE("(Si/No) Marcar con 'X' solo uno de los campos.",CHAR(10),"(Explicación) Longitud máxima de ",Explicacion_LongMaximo2," caracteres"),IF(AND(UPPER(H17)="X",LEN(I17)=0),CONCATENATE("(*) Completar la celda de Explicación.",CHAR(10),"Longitud máxima de ",Explicacion_LongMaximo2," caracteres"),""))</f>
        <v/>
      </c>
      <c r="S17" s="108">
        <v>82</v>
      </c>
      <c r="V17" s="109"/>
    </row>
    <row r="18" spans="2:22" ht="50.25" customHeight="1" x14ac:dyDescent="0.35">
      <c r="B18" s="160" t="s">
        <v>58</v>
      </c>
      <c r="C18" s="160"/>
      <c r="D18" s="160"/>
      <c r="E18" s="160"/>
      <c r="F18" s="160"/>
      <c r="G18" s="160"/>
      <c r="H18" s="160"/>
      <c r="I18" s="160"/>
      <c r="J18" s="160"/>
    </row>
    <row r="19" spans="2:22" x14ac:dyDescent="0.35">
      <c r="B19" s="70"/>
      <c r="C19" s="68"/>
    </row>
    <row r="20" spans="2:22" x14ac:dyDescent="0.35">
      <c r="B20" s="64" t="s">
        <v>59</v>
      </c>
      <c r="G20" s="65" t="s">
        <v>40</v>
      </c>
      <c r="H20" s="65" t="s">
        <v>41</v>
      </c>
      <c r="I20" s="161" t="s">
        <v>42</v>
      </c>
      <c r="J20" s="162"/>
      <c r="L20" s="15" t="s">
        <v>43</v>
      </c>
    </row>
    <row r="21" spans="2:22" ht="80.25" customHeight="1" x14ac:dyDescent="0.35">
      <c r="B21" s="163" t="s">
        <v>60</v>
      </c>
      <c r="C21" s="163"/>
      <c r="D21" s="163"/>
      <c r="E21" s="163"/>
      <c r="F21" s="163"/>
      <c r="G21" s="120"/>
      <c r="H21" s="57" t="s">
        <v>45</v>
      </c>
      <c r="I21" s="171" t="s">
        <v>322</v>
      </c>
      <c r="J21" s="172"/>
      <c r="L21" s="14" t="str">
        <f>CONCATENATE("(",LEN(I21),")")</f>
        <v>(460)</v>
      </c>
      <c r="M21" s="51" t="str">
        <f>IF(COUNTA(G21:H21)&lt;&gt;1,CONCATENATE("(Si/No) Marcar con 'X' solo uno de los campos.",CHAR(10),"(Explicación) Longitud máxima de ",Explicacion_LongMaximo2," caracteres"),IF(AND(UPPER(H21)="X",LEN(I21)=0),CONCATENATE("(*) Completar la celda de Explicación.",CHAR(10),"Longitud máxima de ",Explicacion_LongMaximo2," caracteres"),""))</f>
        <v/>
      </c>
      <c r="S21" s="108">
        <v>55</v>
      </c>
      <c r="V21" s="28">
        <f>IF(OR(AND(G21="", H21&lt;&gt;"", I21&lt;&gt;""), AND(G21&lt;&gt;"", H21="")), 0, 1)</f>
        <v>0</v>
      </c>
    </row>
    <row r="22" spans="2:22" ht="74.25" customHeight="1" x14ac:dyDescent="0.35">
      <c r="B22" s="160" t="s">
        <v>61</v>
      </c>
      <c r="C22" s="160"/>
      <c r="D22" s="160"/>
      <c r="E22" s="160"/>
      <c r="F22" s="160"/>
      <c r="G22" s="160"/>
      <c r="H22" s="160"/>
      <c r="I22" s="160"/>
      <c r="J22" s="160"/>
    </row>
    <row r="23" spans="2:22" ht="66" customHeight="1" x14ac:dyDescent="0.35">
      <c r="B23" s="170" t="s">
        <v>62</v>
      </c>
      <c r="C23" s="170"/>
      <c r="D23" s="170"/>
      <c r="E23" s="170"/>
      <c r="F23" s="170"/>
      <c r="G23" s="170"/>
      <c r="H23" s="170"/>
      <c r="I23" s="170"/>
      <c r="J23" s="170"/>
    </row>
    <row r="24" spans="2:22" ht="47.25" customHeight="1" x14ac:dyDescent="0.35">
      <c r="B24" s="145" t="s">
        <v>63</v>
      </c>
      <c r="C24" s="145"/>
      <c r="D24" s="145"/>
      <c r="E24" s="145"/>
      <c r="F24" s="145"/>
      <c r="G24" s="145" t="s">
        <v>64</v>
      </c>
      <c r="H24" s="145"/>
      <c r="I24" s="145"/>
      <c r="J24" s="145"/>
    </row>
    <row r="25" spans="2:22" ht="50.15" customHeight="1" x14ac:dyDescent="0.35">
      <c r="B25" s="146" t="s">
        <v>66</v>
      </c>
      <c r="C25" s="146"/>
      <c r="D25" s="146"/>
      <c r="E25" s="146"/>
      <c r="F25" s="146"/>
      <c r="G25" s="146" t="s">
        <v>66</v>
      </c>
      <c r="H25" s="146"/>
      <c r="I25" s="146"/>
      <c r="J25" s="146"/>
      <c r="M25" s="61"/>
      <c r="S25" s="108">
        <v>83</v>
      </c>
    </row>
    <row r="26" spans="2:22" x14ac:dyDescent="0.35">
      <c r="B26" s="71"/>
      <c r="C26" s="71"/>
      <c r="D26" s="71"/>
      <c r="E26" s="71"/>
      <c r="F26" s="71"/>
    </row>
    <row r="27" spans="2:22" ht="57" customHeight="1" x14ac:dyDescent="0.35">
      <c r="B27" s="147" t="s">
        <v>65</v>
      </c>
      <c r="C27" s="147"/>
      <c r="D27" s="147"/>
      <c r="E27" s="147"/>
      <c r="F27" s="147"/>
      <c r="G27" s="147"/>
      <c r="H27" s="147"/>
      <c r="I27" s="147"/>
      <c r="J27" s="147"/>
    </row>
    <row r="28" spans="2:22" ht="49.5" customHeight="1" x14ac:dyDescent="0.35">
      <c r="B28" s="145" t="s">
        <v>63</v>
      </c>
      <c r="C28" s="145"/>
      <c r="D28" s="145"/>
      <c r="E28" s="145"/>
      <c r="F28" s="145"/>
      <c r="G28" s="145" t="s">
        <v>64</v>
      </c>
      <c r="H28" s="145"/>
      <c r="I28" s="145"/>
      <c r="J28" s="145"/>
    </row>
    <row r="29" spans="2:22" ht="50.15" customHeight="1" x14ac:dyDescent="0.35">
      <c r="B29" s="146" t="s">
        <v>66</v>
      </c>
      <c r="C29" s="146"/>
      <c r="D29" s="146"/>
      <c r="E29" s="146"/>
      <c r="F29" s="146"/>
      <c r="G29" s="146" t="s">
        <v>66</v>
      </c>
      <c r="H29" s="146"/>
      <c r="I29" s="146"/>
      <c r="J29" s="146"/>
      <c r="S29" s="108">
        <v>84</v>
      </c>
    </row>
  </sheetData>
  <sheetProtection algorithmName="SHA-512" hashValue="xS68beSm4smaOSK7mXcO7o8k2Nk05W5lmgBPe8SncxiRXMT6PXHW0ztSZnH0ejXtY1dfI+CyVlYtIS2PMsMU8w==" saltValue="hX3GzfCPHd/s7BAydj26fg==" spinCount="100000" sheet="1" objects="1" scenarios="1" formatCells="0"/>
  <mergeCells count="34">
    <mergeCell ref="B21:F21"/>
    <mergeCell ref="B23:J23"/>
    <mergeCell ref="I21:J21"/>
    <mergeCell ref="B22:J22"/>
    <mergeCell ref="B17:F17"/>
    <mergeCell ref="B3:J3"/>
    <mergeCell ref="I6:J6"/>
    <mergeCell ref="I7:J7"/>
    <mergeCell ref="B7:F7"/>
    <mergeCell ref="B9:J9"/>
    <mergeCell ref="H10:J10"/>
    <mergeCell ref="D10:G10"/>
    <mergeCell ref="B10:C10"/>
    <mergeCell ref="B24:F24"/>
    <mergeCell ref="H11:J11"/>
    <mergeCell ref="D11:G11"/>
    <mergeCell ref="B11:C11"/>
    <mergeCell ref="B13:J13"/>
    <mergeCell ref="B18:J18"/>
    <mergeCell ref="I14:J14"/>
    <mergeCell ref="B15:F15"/>
    <mergeCell ref="B16:F16"/>
    <mergeCell ref="I15:J15"/>
    <mergeCell ref="I16:J16"/>
    <mergeCell ref="I17:J17"/>
    <mergeCell ref="I20:J20"/>
    <mergeCell ref="G24:J24"/>
    <mergeCell ref="G25:J25"/>
    <mergeCell ref="G28:J28"/>
    <mergeCell ref="G29:J29"/>
    <mergeCell ref="B28:F28"/>
    <mergeCell ref="B25:F25"/>
    <mergeCell ref="B29:F29"/>
    <mergeCell ref="B27:J27"/>
  </mergeCells>
  <dataValidations count="5">
    <dataValidation type="custom" allowBlank="1" showInputMessage="1" showErrorMessage="1" error="Valor NO válido" prompt="Ingrese &quot;X&quot;" sqref="G7:H7 G15:H17 G21:H21" xr:uid="{00000000-0002-0000-0100-000000000000}">
      <formula1>COUNTIF(Respuesta_SINO,TRIM(CELL("contents")))=1</formula1>
    </dataValidation>
    <dataValidation type="whole" allowBlank="1" showInputMessage="1" showErrorMessage="1" error="Valor NO Válido." prompt="Ingrese Número" sqref="H11:J11" xr:uid="{00000000-0002-0000-0100-000001000000}">
      <formula1>Entero_Minimo</formula1>
      <formula2>Entero_Maximo</formula2>
    </dataValidation>
    <dataValidation type="date" allowBlank="1" showInputMessage="1" showErrorMessage="1" error="Fecha No Valida" prompt="(dd/mm/yyyy)" sqref="D11:G11" xr:uid="{00000000-0002-0000-0100-000002000000}">
      <formula1>Fecha_Minimo</formula1>
      <formula2>Fecha_Maximo</formula2>
    </dataValidation>
    <dataValidation type="textLength" allowBlank="1" showErrorMessage="1" error="Cantidad de caracteres NO valido." sqref="I7:J7 I15:J17 I21:J21" xr:uid="{00000000-0002-0000-0100-000003000000}">
      <formula1>Explicacion_LongMinimo</formula1>
      <formula2>Explicacion_LongMaximo2</formula2>
    </dataValidation>
    <dataValidation type="textLength" allowBlank="1" showErrorMessage="1" error="Cantidad de caracteres NO válido." sqref="B11:C11 B25:K25 B29:J29" xr:uid="{00000000-0002-0000-0100-000004000000}">
      <formula1>Explicacion_LongMinimo</formula1>
      <formula2>Explicacion_LongMaximo</formula2>
    </dataValidation>
  </dataValidations>
  <hyperlinks>
    <hyperlink ref="M5" location="Principal!A1" display="Ir al Princimal" xr:uid="{00000000-0004-0000-0100-000000000000}"/>
  </hyperlinks>
  <pageMargins left="0.7" right="0.7" top="0.75" bottom="0.75" header="0.3" footer="0.3"/>
  <pageSetup orientation="portrait" r:id="rId1"/>
  <rowBreaks count="1" manualBreakCount="1">
    <brk id="22" max="9" man="1"/>
  </rowBreaks>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Y34"/>
  <sheetViews>
    <sheetView zoomScale="90" zoomScaleNormal="90" zoomScaleSheetLayoutView="100" workbookViewId="0">
      <selection activeCell="I34" sqref="I34:J34"/>
    </sheetView>
  </sheetViews>
  <sheetFormatPr baseColWidth="10" defaultColWidth="11.453125" defaultRowHeight="14.5" x14ac:dyDescent="0.35"/>
  <cols>
    <col min="1" max="1" width="3" style="50" customWidth="1"/>
    <col min="2" max="2" width="3.453125" style="50" customWidth="1"/>
    <col min="3" max="3" width="20.26953125" style="50" customWidth="1"/>
    <col min="4" max="4" width="6" style="50" customWidth="1"/>
    <col min="5" max="5" width="12.1796875" style="50" customWidth="1"/>
    <col min="6" max="6" width="13" style="50" customWidth="1"/>
    <col min="7" max="8" width="5" style="50" customWidth="1"/>
    <col min="9" max="9" width="6.1796875" style="50" customWidth="1"/>
    <col min="10" max="10" width="14.453125" style="50" customWidth="1"/>
    <col min="11" max="12" width="11.453125" style="50"/>
    <col min="13" max="13" width="44.7265625" style="50" customWidth="1"/>
    <col min="14" max="18" width="2" style="59" customWidth="1"/>
    <col min="19" max="19" width="9.1796875" style="108" customWidth="1"/>
    <col min="20" max="23" width="11.453125" style="28"/>
    <col min="24" max="24" width="11.453125" style="58"/>
    <col min="25" max="25" width="12.7265625" style="59" bestFit="1" customWidth="1"/>
    <col min="26" max="16384" width="11.453125" style="50"/>
  </cols>
  <sheetData>
    <row r="1" spans="1:24" x14ac:dyDescent="0.35">
      <c r="S1" s="108" t="s">
        <v>35</v>
      </c>
      <c r="U1" s="28">
        <v>0</v>
      </c>
    </row>
    <row r="2" spans="1:24" s="23" customFormat="1" ht="3" customHeight="1" x14ac:dyDescent="0.35">
      <c r="A2" s="23" t="s">
        <v>1</v>
      </c>
      <c r="B2" s="23" t="s">
        <v>1</v>
      </c>
      <c r="C2" s="23" t="s">
        <v>1</v>
      </c>
      <c r="D2" s="23" t="s">
        <v>1</v>
      </c>
      <c r="E2" s="23" t="s">
        <v>1</v>
      </c>
      <c r="F2" s="23" t="s">
        <v>1</v>
      </c>
      <c r="G2" s="23" t="s">
        <v>1</v>
      </c>
      <c r="H2" s="23" t="s">
        <v>1</v>
      </c>
      <c r="I2" s="23" t="s">
        <v>1</v>
      </c>
      <c r="J2" s="23" t="s">
        <v>1</v>
      </c>
      <c r="K2" s="23" t="s">
        <v>1</v>
      </c>
      <c r="L2" s="52" t="s">
        <v>1</v>
      </c>
      <c r="M2" s="25" t="s">
        <v>1</v>
      </c>
      <c r="N2" s="23" t="s">
        <v>1</v>
      </c>
      <c r="O2" s="23" t="s">
        <v>1</v>
      </c>
      <c r="P2" s="23" t="s">
        <v>1</v>
      </c>
      <c r="Q2" s="23" t="s">
        <v>1</v>
      </c>
      <c r="R2" s="23" t="s">
        <v>1</v>
      </c>
      <c r="S2" s="108"/>
      <c r="T2" s="28"/>
      <c r="U2" s="28"/>
      <c r="V2" s="28"/>
      <c r="W2" s="28"/>
      <c r="X2" s="58"/>
    </row>
    <row r="3" spans="1:24" x14ac:dyDescent="0.35">
      <c r="B3" s="62" t="s">
        <v>67</v>
      </c>
      <c r="U3" s="28">
        <f>SUM(V:V)</f>
        <v>0</v>
      </c>
    </row>
    <row r="4" spans="1:24" ht="15.5" x14ac:dyDescent="0.35">
      <c r="B4" s="63"/>
      <c r="M4" s="56" t="s">
        <v>38</v>
      </c>
    </row>
    <row r="5" spans="1:24" x14ac:dyDescent="0.35">
      <c r="B5" s="64" t="s">
        <v>68</v>
      </c>
      <c r="G5" s="72" t="s">
        <v>40</v>
      </c>
      <c r="H5" s="72" t="s">
        <v>41</v>
      </c>
      <c r="I5" s="198" t="s">
        <v>42</v>
      </c>
      <c r="J5" s="199"/>
      <c r="L5" s="15" t="s">
        <v>43</v>
      </c>
    </row>
    <row r="6" spans="1:24" ht="26.25" customHeight="1" x14ac:dyDescent="0.35">
      <c r="B6" s="175" t="s">
        <v>69</v>
      </c>
      <c r="C6" s="175"/>
      <c r="D6" s="175"/>
      <c r="E6" s="175"/>
      <c r="F6" s="175"/>
      <c r="G6" s="57" t="s">
        <v>45</v>
      </c>
      <c r="H6" s="57"/>
      <c r="I6" s="200" t="s">
        <v>323</v>
      </c>
      <c r="J6" s="165"/>
      <c r="L6" s="14" t="str">
        <f>CONCATENATE("(",LEN(I6),")")</f>
        <v>(867)</v>
      </c>
      <c r="M6" s="51"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08">
        <v>56</v>
      </c>
      <c r="V6" s="28">
        <f>IF(OR(AND(G6="", H6&lt;&gt;"", I6&lt;&gt;""), AND(G6&lt;&gt;"", H6="")), 0, 1)</f>
        <v>0</v>
      </c>
    </row>
    <row r="7" spans="1:24" ht="36.75" customHeight="1" x14ac:dyDescent="0.35">
      <c r="B7" s="160" t="s">
        <v>70</v>
      </c>
      <c r="C7" s="160"/>
      <c r="D7" s="160"/>
      <c r="E7" s="160"/>
      <c r="F7" s="160"/>
      <c r="G7" s="160"/>
      <c r="H7" s="160"/>
      <c r="I7" s="160"/>
      <c r="J7" s="160"/>
    </row>
    <row r="8" spans="1:24" ht="35.25" customHeight="1" x14ac:dyDescent="0.35">
      <c r="B8" s="201" t="s">
        <v>71</v>
      </c>
      <c r="C8" s="201"/>
      <c r="D8" s="201"/>
      <c r="E8" s="201"/>
      <c r="F8" s="201"/>
      <c r="G8" s="201"/>
      <c r="H8" s="201"/>
      <c r="I8" s="201"/>
      <c r="J8" s="201"/>
    </row>
    <row r="9" spans="1:24" x14ac:dyDescent="0.35">
      <c r="B9" s="145" t="s">
        <v>48</v>
      </c>
      <c r="C9" s="145"/>
      <c r="D9" s="145"/>
      <c r="E9" s="145"/>
      <c r="F9" s="145"/>
      <c r="G9" s="145" t="s">
        <v>72</v>
      </c>
      <c r="H9" s="145"/>
      <c r="I9" s="145"/>
      <c r="J9" s="145"/>
    </row>
    <row r="10" spans="1:24" ht="71.25" customHeight="1" x14ac:dyDescent="0.35">
      <c r="B10" s="190" t="s">
        <v>73</v>
      </c>
      <c r="C10" s="190"/>
      <c r="D10" s="190"/>
      <c r="E10" s="190"/>
      <c r="F10" s="190"/>
      <c r="G10" s="181" t="s">
        <v>74</v>
      </c>
      <c r="H10" s="181"/>
      <c r="I10" s="181"/>
      <c r="J10" s="181"/>
      <c r="M10" s="51"/>
      <c r="S10" s="108">
        <v>85</v>
      </c>
    </row>
    <row r="11" spans="1:24" ht="75" customHeight="1" x14ac:dyDescent="0.35">
      <c r="B11" s="190" t="s">
        <v>75</v>
      </c>
      <c r="C11" s="190"/>
      <c r="D11" s="190"/>
      <c r="E11" s="190"/>
      <c r="F11" s="190"/>
      <c r="G11" s="181" t="s">
        <v>76</v>
      </c>
      <c r="H11" s="181"/>
      <c r="I11" s="181"/>
      <c r="J11" s="181"/>
      <c r="M11" s="51"/>
      <c r="S11" s="108">
        <v>86</v>
      </c>
    </row>
    <row r="12" spans="1:24" x14ac:dyDescent="0.35">
      <c r="B12" s="197" t="s">
        <v>77</v>
      </c>
      <c r="C12" s="197"/>
      <c r="D12" s="197"/>
      <c r="E12" s="197"/>
      <c r="F12" s="197"/>
      <c r="G12" s="197"/>
      <c r="H12" s="197"/>
      <c r="I12" s="197"/>
      <c r="J12" s="197"/>
    </row>
    <row r="13" spans="1:24" x14ac:dyDescent="0.35">
      <c r="B13" s="74"/>
      <c r="C13" s="74"/>
      <c r="D13" s="74"/>
      <c r="E13" s="74"/>
      <c r="F13" s="74"/>
      <c r="G13" s="74"/>
      <c r="H13" s="74"/>
      <c r="I13" s="74"/>
      <c r="J13" s="74"/>
    </row>
    <row r="14" spans="1:24" ht="35.25" customHeight="1" x14ac:dyDescent="0.35">
      <c r="B14" s="147" t="s">
        <v>78</v>
      </c>
      <c r="C14" s="147"/>
      <c r="D14" s="147"/>
      <c r="E14" s="147"/>
      <c r="F14" s="147"/>
      <c r="G14" s="147"/>
      <c r="H14" s="147"/>
      <c r="I14" s="147"/>
      <c r="J14" s="147"/>
    </row>
    <row r="15" spans="1:24" ht="15" x14ac:dyDescent="0.35">
      <c r="B15" s="75"/>
      <c r="C15" s="75"/>
      <c r="D15" s="173" t="s">
        <v>79</v>
      </c>
      <c r="E15" s="173"/>
      <c r="F15" s="173"/>
      <c r="G15" s="173"/>
      <c r="H15" s="173"/>
      <c r="I15" s="173"/>
      <c r="J15" s="173"/>
      <c r="M15" s="102"/>
      <c r="N15" s="104"/>
      <c r="O15" s="104"/>
      <c r="P15" s="104"/>
      <c r="Q15" s="104"/>
      <c r="R15" s="104"/>
      <c r="S15" s="110"/>
      <c r="T15" s="33"/>
      <c r="U15" s="33"/>
      <c r="V15" s="33"/>
      <c r="W15" s="33"/>
      <c r="X15" s="106"/>
    </row>
    <row r="16" spans="1:24" ht="15" customHeight="1" x14ac:dyDescent="0.35">
      <c r="B16" s="188" t="s">
        <v>80</v>
      </c>
      <c r="C16" s="188"/>
      <c r="D16" s="173" t="s">
        <v>81</v>
      </c>
      <c r="E16" s="173"/>
      <c r="F16" s="173" t="s">
        <v>82</v>
      </c>
      <c r="G16" s="173"/>
      <c r="H16" s="173"/>
      <c r="I16" s="173" t="s">
        <v>83</v>
      </c>
      <c r="J16" s="173"/>
      <c r="M16" s="102"/>
      <c r="N16" s="104"/>
      <c r="O16" s="104"/>
      <c r="P16" s="104"/>
      <c r="Q16" s="104"/>
      <c r="R16" s="104"/>
      <c r="S16" s="110"/>
      <c r="T16" s="33"/>
      <c r="U16" s="33"/>
      <c r="V16" s="33"/>
      <c r="W16" s="33"/>
      <c r="X16" s="106"/>
    </row>
    <row r="17" spans="2:24" x14ac:dyDescent="0.35">
      <c r="B17" s="178">
        <v>2024</v>
      </c>
      <c r="C17" s="179"/>
      <c r="D17" s="187">
        <v>4106.067</v>
      </c>
      <c r="E17" s="174"/>
      <c r="F17" s="174">
        <v>0</v>
      </c>
      <c r="G17" s="174"/>
      <c r="H17" s="174"/>
      <c r="I17" s="195">
        <v>102176</v>
      </c>
      <c r="J17" s="196"/>
      <c r="L17" s="14"/>
      <c r="M17" s="105"/>
      <c r="N17" s="104"/>
      <c r="O17" s="104"/>
      <c r="P17" s="104"/>
      <c r="Q17" s="104"/>
      <c r="R17" s="104"/>
      <c r="S17" s="110">
        <v>87</v>
      </c>
      <c r="T17" s="33"/>
      <c r="U17" s="33"/>
      <c r="V17" s="111"/>
      <c r="W17" s="111"/>
      <c r="X17" s="106"/>
    </row>
    <row r="18" spans="2:24" x14ac:dyDescent="0.35">
      <c r="B18" s="178">
        <v>2023</v>
      </c>
      <c r="C18" s="179"/>
      <c r="D18" s="187">
        <v>3564</v>
      </c>
      <c r="E18" s="174"/>
      <c r="F18" s="182">
        <v>0</v>
      </c>
      <c r="G18" s="183"/>
      <c r="H18" s="184"/>
      <c r="I18" s="191">
        <v>111235</v>
      </c>
      <c r="J18" s="192"/>
      <c r="L18" s="14"/>
      <c r="M18" s="105"/>
      <c r="N18" s="104"/>
      <c r="O18" s="104"/>
      <c r="P18" s="104"/>
      <c r="Q18" s="104"/>
      <c r="R18" s="104"/>
      <c r="S18" s="110">
        <v>88</v>
      </c>
      <c r="T18" s="33"/>
      <c r="U18" s="33"/>
      <c r="V18" s="111"/>
      <c r="W18" s="111"/>
      <c r="X18" s="106"/>
    </row>
    <row r="19" spans="2:24" x14ac:dyDescent="0.35">
      <c r="B19" s="178">
        <v>2022</v>
      </c>
      <c r="C19" s="179"/>
      <c r="D19" s="185">
        <v>3621</v>
      </c>
      <c r="E19" s="186"/>
      <c r="F19" s="182">
        <v>0</v>
      </c>
      <c r="G19" s="183"/>
      <c r="H19" s="184"/>
      <c r="I19" s="193">
        <v>131882</v>
      </c>
      <c r="J19" s="194"/>
      <c r="L19" s="14"/>
      <c r="M19" s="105"/>
      <c r="N19" s="104"/>
      <c r="O19" s="104"/>
      <c r="P19" s="104"/>
      <c r="Q19" s="104"/>
      <c r="R19" s="104"/>
      <c r="S19" s="110">
        <v>89</v>
      </c>
      <c r="T19" s="33"/>
      <c r="U19" s="33"/>
      <c r="V19" s="111"/>
      <c r="W19" s="111"/>
      <c r="X19" s="106"/>
    </row>
    <row r="20" spans="2:24" ht="24.75" customHeight="1" x14ac:dyDescent="0.35">
      <c r="B20" s="160" t="s">
        <v>84</v>
      </c>
      <c r="C20" s="160"/>
      <c r="D20" s="160"/>
      <c r="E20" s="160"/>
      <c r="F20" s="160"/>
      <c r="G20" s="160"/>
      <c r="H20" s="160"/>
      <c r="I20" s="160"/>
      <c r="J20" s="160"/>
    </row>
    <row r="21" spans="2:24" ht="35.25" customHeight="1" x14ac:dyDescent="0.35">
      <c r="B21" s="160" t="s">
        <v>85</v>
      </c>
      <c r="C21" s="160"/>
      <c r="D21" s="160"/>
      <c r="E21" s="160"/>
      <c r="F21" s="160"/>
      <c r="G21" s="160"/>
      <c r="H21" s="160"/>
      <c r="I21" s="160"/>
      <c r="J21" s="160"/>
    </row>
    <row r="22" spans="2:24" ht="35.25" customHeight="1" x14ac:dyDescent="0.35">
      <c r="B22" s="160" t="s">
        <v>86</v>
      </c>
      <c r="C22" s="160"/>
      <c r="D22" s="160"/>
      <c r="E22" s="160"/>
      <c r="F22" s="160"/>
      <c r="G22" s="160"/>
      <c r="H22" s="160"/>
      <c r="I22" s="160"/>
      <c r="J22" s="160"/>
    </row>
    <row r="23" spans="2:24" x14ac:dyDescent="0.35">
      <c r="B23" s="70"/>
      <c r="C23" s="68"/>
    </row>
    <row r="24" spans="2:24" x14ac:dyDescent="0.35">
      <c r="B24" s="64" t="s">
        <v>87</v>
      </c>
      <c r="G24" s="65" t="s">
        <v>40</v>
      </c>
      <c r="H24" s="65" t="s">
        <v>41</v>
      </c>
      <c r="I24" s="161" t="s">
        <v>42</v>
      </c>
      <c r="J24" s="162"/>
      <c r="L24" s="15" t="s">
        <v>43</v>
      </c>
    </row>
    <row r="25" spans="2:24" ht="80.25" customHeight="1" x14ac:dyDescent="0.35">
      <c r="B25" s="163" t="s">
        <v>88</v>
      </c>
      <c r="C25" s="163"/>
      <c r="D25" s="163"/>
      <c r="E25" s="163"/>
      <c r="F25" s="163"/>
      <c r="G25" s="57" t="s">
        <v>45</v>
      </c>
      <c r="H25" s="57"/>
      <c r="I25" s="176" t="s">
        <v>89</v>
      </c>
      <c r="J25" s="177"/>
      <c r="L25" s="14" t="str">
        <f>CONCATENATE("(",LEN(I25),")")</f>
        <v>(748)</v>
      </c>
      <c r="M25" s="51" t="str">
        <f>IF(COUNTA(G25:H25)&lt;&gt;1,CONCATENATE("(Si/No) Marcar con 'X' solo uno de los campos.",CHAR(10),"(Explicación) Longitud máxima de ",Explicacion_LongMaximo2," caracteres"),IF(AND(UPPER(H25)="X",LEN(I25)=0),CONCATENATE("(*) Completar la celda de Explicación.",CHAR(10),"Longitud máxima de ",Explicacion_LongMaximo2," caracteres"),""))</f>
        <v/>
      </c>
      <c r="S25" s="108">
        <v>57</v>
      </c>
      <c r="V25" s="28">
        <f>IF(OR(AND(G25="", H25&lt;&gt;"", I25&lt;&gt;""), AND(G25&lt;&gt;"", H25="")), 0, 1)</f>
        <v>0</v>
      </c>
    </row>
    <row r="26" spans="2:24" ht="15" customHeight="1" x14ac:dyDescent="0.35">
      <c r="B26" s="76"/>
      <c r="C26" s="76"/>
      <c r="D26" s="76"/>
      <c r="E26" s="76"/>
      <c r="F26" s="76"/>
      <c r="G26" s="77"/>
      <c r="H26" s="77"/>
      <c r="I26" s="78"/>
      <c r="J26" s="78"/>
    </row>
    <row r="27" spans="2:24" ht="74.25" customHeight="1" x14ac:dyDescent="0.35">
      <c r="B27" s="170" t="s">
        <v>90</v>
      </c>
      <c r="C27" s="170"/>
      <c r="D27" s="170"/>
      <c r="E27" s="170"/>
      <c r="F27" s="170"/>
      <c r="G27" s="170"/>
      <c r="H27" s="170"/>
      <c r="I27" s="170"/>
      <c r="J27" s="170"/>
    </row>
    <row r="28" spans="2:24" ht="25.5" customHeight="1" x14ac:dyDescent="0.35">
      <c r="B28" s="145" t="s">
        <v>48</v>
      </c>
      <c r="C28" s="145"/>
      <c r="D28" s="145"/>
      <c r="E28" s="145"/>
      <c r="F28" s="145" t="s">
        <v>49</v>
      </c>
      <c r="G28" s="145"/>
      <c r="H28" s="145" t="s">
        <v>50</v>
      </c>
      <c r="I28" s="145"/>
      <c r="J28" s="145"/>
    </row>
    <row r="29" spans="2:24" ht="25" customHeight="1" x14ac:dyDescent="0.35">
      <c r="B29" s="181" t="s">
        <v>317</v>
      </c>
      <c r="C29" s="181"/>
      <c r="D29" s="181"/>
      <c r="E29" s="181"/>
      <c r="F29" s="180">
        <v>44937</v>
      </c>
      <c r="G29" s="180"/>
      <c r="H29" s="189">
        <v>2015</v>
      </c>
      <c r="I29" s="189"/>
      <c r="J29" s="189"/>
      <c r="M29" s="61"/>
      <c r="S29" s="108">
        <v>90</v>
      </c>
    </row>
    <row r="30" spans="2:24" x14ac:dyDescent="0.35">
      <c r="B30" s="79"/>
      <c r="C30" s="79"/>
      <c r="D30" s="79"/>
      <c r="E30" s="79"/>
      <c r="F30" s="79"/>
      <c r="G30" s="79"/>
      <c r="H30" s="79"/>
      <c r="I30" s="79"/>
      <c r="J30" s="79"/>
    </row>
    <row r="31" spans="2:24" x14ac:dyDescent="0.35">
      <c r="B31" s="170" t="s">
        <v>91</v>
      </c>
      <c r="C31" s="170"/>
      <c r="D31" s="170"/>
      <c r="E31" s="170"/>
      <c r="F31" s="170"/>
      <c r="G31" s="170"/>
      <c r="H31" s="170"/>
      <c r="I31" s="170"/>
      <c r="J31" s="170"/>
    </row>
    <row r="33" spans="2:22" x14ac:dyDescent="0.35">
      <c r="B33" s="64"/>
      <c r="G33" s="65" t="s">
        <v>40</v>
      </c>
      <c r="H33" s="65" t="s">
        <v>41</v>
      </c>
      <c r="I33" s="161" t="s">
        <v>42</v>
      </c>
      <c r="J33" s="162"/>
      <c r="L33" s="15" t="s">
        <v>43</v>
      </c>
    </row>
    <row r="34" spans="2:22" ht="26.25" customHeight="1" x14ac:dyDescent="0.35">
      <c r="B34" s="175" t="s">
        <v>92</v>
      </c>
      <c r="C34" s="175"/>
      <c r="D34" s="175"/>
      <c r="E34" s="175"/>
      <c r="F34" s="175"/>
      <c r="G34" s="57" t="s">
        <v>45</v>
      </c>
      <c r="H34" s="57"/>
      <c r="I34" s="176" t="s">
        <v>93</v>
      </c>
      <c r="J34" s="177"/>
      <c r="L34" s="14" t="str">
        <f>CONCATENATE("(",LEN(I34),")")</f>
        <v>(123)</v>
      </c>
      <c r="M34" s="51" t="str">
        <f>IF(COUNTA(G34:H34)&lt;&gt;1,CONCATENATE("(Si/No) Marcar con 'X' solo uno de los campos.",CHAR(10),"(Explicación) Longitud máxima de ",Explicacion_LongMaximo2," caracteres"),IF(AND(UPPER(H34)="X",LEN(I34)=0),CONCATENATE("(*) Completar la celda de Explicación.",CHAR(10),"Longitud máxima de ",Explicacion_LongMaximo2," caracteres"),""))</f>
        <v/>
      </c>
      <c r="S34" s="108">
        <v>91</v>
      </c>
      <c r="V34" s="112"/>
    </row>
  </sheetData>
  <sheetProtection algorithmName="SHA-512" hashValue="fYh0ZVAfExogbjip5l0LVqLOOzrNCl5AIwd2DX80GYSD0uELtm4NqvrlB1X+GrEt+SbYUouGq4lOgUQgyxT2UA==" saltValue="/a9OKgdc+8lDynlapjjpjA==" spinCount="100000" sheet="1" objects="1" scenarios="1" formatCells="0"/>
  <mergeCells count="47">
    <mergeCell ref="I5:J5"/>
    <mergeCell ref="B6:F6"/>
    <mergeCell ref="I6:J6"/>
    <mergeCell ref="B8:J8"/>
    <mergeCell ref="G9:J9"/>
    <mergeCell ref="B7:J7"/>
    <mergeCell ref="B9:F9"/>
    <mergeCell ref="B10:F10"/>
    <mergeCell ref="B11:F11"/>
    <mergeCell ref="B25:F25"/>
    <mergeCell ref="I25:J25"/>
    <mergeCell ref="I18:J18"/>
    <mergeCell ref="I19:J19"/>
    <mergeCell ref="B22:J22"/>
    <mergeCell ref="I24:J24"/>
    <mergeCell ref="B21:J21"/>
    <mergeCell ref="I16:J16"/>
    <mergeCell ref="I17:J17"/>
    <mergeCell ref="G10:J10"/>
    <mergeCell ref="G11:J11"/>
    <mergeCell ref="B12:J12"/>
    <mergeCell ref="B14:J14"/>
    <mergeCell ref="F16:H16"/>
    <mergeCell ref="D15:J15"/>
    <mergeCell ref="F28:G28"/>
    <mergeCell ref="F29:G29"/>
    <mergeCell ref="B28:E28"/>
    <mergeCell ref="B29:E29"/>
    <mergeCell ref="F19:H19"/>
    <mergeCell ref="D19:E19"/>
    <mergeCell ref="D18:E18"/>
    <mergeCell ref="D17:E17"/>
    <mergeCell ref="B16:C16"/>
    <mergeCell ref="B17:C17"/>
    <mergeCell ref="B18:C18"/>
    <mergeCell ref="B27:J27"/>
    <mergeCell ref="H28:J28"/>
    <mergeCell ref="H29:J29"/>
    <mergeCell ref="F18:H18"/>
    <mergeCell ref="D16:E16"/>
    <mergeCell ref="F17:H17"/>
    <mergeCell ref="I33:J33"/>
    <mergeCell ref="B34:F34"/>
    <mergeCell ref="I34:J34"/>
    <mergeCell ref="B20:J20"/>
    <mergeCell ref="B31:J31"/>
    <mergeCell ref="B19:C19"/>
  </mergeCells>
  <dataValidations count="6">
    <dataValidation type="custom" allowBlank="1" showInputMessage="1" showErrorMessage="1" error="Valor NO válido" prompt="Ingrese &quot;X&quot;" sqref="G6:H6 G25:H25 G34:H34" xr:uid="{00000000-0002-0000-0200-000000000000}">
      <formula1>COUNTIF(Respuesta_SINO,TRIM(CELL("contents")))=1</formula1>
    </dataValidation>
    <dataValidation type="whole" allowBlank="1" showInputMessage="1" showErrorMessage="1" error="Valor NO Válido." prompt="Ingrese Número" sqref="H29:J29 B17:C19" xr:uid="{00000000-0002-0000-0200-000001000000}">
      <formula1>Entero_Minimo</formula1>
      <formula2>Entero_Maximo</formula2>
    </dataValidation>
    <dataValidation type="date" allowBlank="1" showInputMessage="1" showErrorMessage="1" error="Fecha No Valida" prompt="(dd/mm/yyyy)" sqref="F29:G29" xr:uid="{00000000-0002-0000-0200-000002000000}">
      <formula1>Fecha_Minimo</formula1>
      <formula2>Fecha_Maximo</formula2>
    </dataValidation>
    <dataValidation type="decimal" allowBlank="1" showInputMessage="1" showErrorMessage="1" error="Valor NO Válido." prompt="Ingrese Número" sqref="D17:J19" xr:uid="{00000000-0002-0000-0200-000003000000}">
      <formula1>Decimal2_Minimo</formula1>
      <formula2>Decimal2_Maximo</formula2>
    </dataValidation>
    <dataValidation type="textLength" allowBlank="1" showErrorMessage="1" error="Cantidad de caracteres NO valido." sqref="I6:J6 I25:J25 I34:J34" xr:uid="{00000000-0002-0000-0200-000004000000}">
      <formula1>Explicacion_LongMinimo</formula1>
      <formula2>Explicacion_LongMaximo2</formula2>
    </dataValidation>
    <dataValidation type="textLength" allowBlank="1" showErrorMessage="1" error="Cantidad de caracteres NO válido." sqref="G10:J11 B29:E29" xr:uid="{00000000-0002-0000-0200-000005000000}">
      <formula1>Explicacion_LongMinimo</formula1>
      <formula2>Explicacion_LongMaximo</formula2>
    </dataValidation>
  </dataValidations>
  <hyperlinks>
    <hyperlink ref="M4" location="Principal!A1" display="Ir al Princimal" xr:uid="{00000000-0004-0000-0200-000000000000}"/>
  </hyperlinks>
  <pageMargins left="0.7" right="0.7" top="0.75" bottom="0.75" header="0.3" footer="0.3"/>
  <pageSetup orientation="portrait" r:id="rId1"/>
  <rowBreaks count="1" manualBreakCount="1">
    <brk id="23" max="9" man="1"/>
  </rowBreaks>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Z41"/>
  <sheetViews>
    <sheetView topLeftCell="A25" zoomScale="80" zoomScaleNormal="80" zoomScaleSheetLayoutView="100" workbookViewId="0">
      <selection activeCell="O28" sqref="O28"/>
    </sheetView>
  </sheetViews>
  <sheetFormatPr baseColWidth="10" defaultColWidth="11.453125" defaultRowHeight="14.5" x14ac:dyDescent="0.35"/>
  <cols>
    <col min="1" max="1" width="3" style="50" customWidth="1"/>
    <col min="2" max="2" width="3.453125" style="50" customWidth="1"/>
    <col min="3" max="3" width="20.26953125" style="50" customWidth="1"/>
    <col min="4" max="4" width="6" style="50" customWidth="1"/>
    <col min="5" max="5" width="12.1796875" style="50" customWidth="1"/>
    <col min="6" max="6" width="13" style="50" customWidth="1"/>
    <col min="7" max="8" width="5" style="50" customWidth="1"/>
    <col min="9" max="9" width="6.1796875" style="50" customWidth="1"/>
    <col min="10" max="10" width="14.453125" style="50" customWidth="1"/>
    <col min="11" max="12" width="11.453125" style="50"/>
    <col min="13" max="13" width="44.7265625" style="50" customWidth="1"/>
    <col min="14" max="18" width="2" style="58" customWidth="1"/>
    <col min="19" max="19" width="9.1796875" style="108" customWidth="1"/>
    <col min="20" max="23" width="11.453125" style="28"/>
    <col min="24" max="26" width="11.453125" style="58"/>
    <col min="27" max="16384" width="11.453125" style="50"/>
  </cols>
  <sheetData>
    <row r="1" spans="1:24" x14ac:dyDescent="0.35">
      <c r="S1" s="108" t="s">
        <v>35</v>
      </c>
      <c r="U1" s="28">
        <v>0</v>
      </c>
    </row>
    <row r="2" spans="1:24" s="23" customFormat="1" ht="3" customHeight="1" x14ac:dyDescent="0.35">
      <c r="A2" s="23" t="s">
        <v>1</v>
      </c>
      <c r="B2" s="23" t="s">
        <v>1</v>
      </c>
      <c r="C2" s="23" t="s">
        <v>1</v>
      </c>
      <c r="D2" s="23" t="s">
        <v>1</v>
      </c>
      <c r="E2" s="23" t="s">
        <v>1</v>
      </c>
      <c r="F2" s="23" t="s">
        <v>1</v>
      </c>
      <c r="G2" s="23" t="s">
        <v>1</v>
      </c>
      <c r="H2" s="23" t="s">
        <v>1</v>
      </c>
      <c r="I2" s="23" t="s">
        <v>1</v>
      </c>
      <c r="J2" s="23" t="s">
        <v>1</v>
      </c>
      <c r="K2" s="23" t="s">
        <v>1</v>
      </c>
      <c r="L2" s="52" t="s">
        <v>1</v>
      </c>
      <c r="M2" s="25" t="s">
        <v>1</v>
      </c>
      <c r="N2" s="23" t="s">
        <v>1</v>
      </c>
      <c r="O2" s="23" t="s">
        <v>1</v>
      </c>
      <c r="P2" s="23" t="s">
        <v>1</v>
      </c>
      <c r="Q2" s="23" t="s">
        <v>1</v>
      </c>
      <c r="R2" s="23" t="s">
        <v>1</v>
      </c>
      <c r="S2" s="108"/>
      <c r="T2" s="28"/>
      <c r="U2" s="28"/>
      <c r="V2" s="28"/>
      <c r="W2" s="28"/>
      <c r="X2" s="58"/>
    </row>
    <row r="3" spans="1:24" x14ac:dyDescent="0.35">
      <c r="B3" s="62" t="s">
        <v>94</v>
      </c>
      <c r="U3" s="28">
        <f>SUM(V:V)</f>
        <v>0</v>
      </c>
    </row>
    <row r="4" spans="1:24" ht="15.5" x14ac:dyDescent="0.35">
      <c r="B4" s="63"/>
      <c r="M4" s="56" t="s">
        <v>38</v>
      </c>
    </row>
    <row r="5" spans="1:24" x14ac:dyDescent="0.35">
      <c r="B5" s="64" t="s">
        <v>95</v>
      </c>
      <c r="G5" s="65" t="s">
        <v>40</v>
      </c>
      <c r="H5" s="65" t="s">
        <v>41</v>
      </c>
      <c r="I5" s="161" t="s">
        <v>42</v>
      </c>
      <c r="J5" s="162"/>
      <c r="L5" s="15" t="s">
        <v>43</v>
      </c>
    </row>
    <row r="6" spans="1:24" ht="33.75" customHeight="1" x14ac:dyDescent="0.35">
      <c r="B6" s="163" t="s">
        <v>96</v>
      </c>
      <c r="C6" s="163"/>
      <c r="D6" s="163"/>
      <c r="E6" s="163"/>
      <c r="F6" s="163"/>
      <c r="G6" s="57" t="s">
        <v>45</v>
      </c>
      <c r="H6" s="57"/>
      <c r="I6" s="176" t="s">
        <v>97</v>
      </c>
      <c r="J6" s="177"/>
      <c r="L6" s="14" t="str">
        <f>CONCATENATE("(",LEN(I6),")")</f>
        <v>(144)</v>
      </c>
      <c r="M6" s="51"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08">
        <v>58</v>
      </c>
      <c r="V6" s="28">
        <f>IF(OR(AND(G6="", H6&lt;&gt;"", I6&lt;&gt;""), AND(G6&lt;&gt;"", H6="")), 0, 1)</f>
        <v>0</v>
      </c>
    </row>
    <row r="7" spans="1:24" ht="26.25" customHeight="1" x14ac:dyDescent="0.35">
      <c r="B7" s="76"/>
      <c r="C7" s="76"/>
      <c r="D7" s="76"/>
      <c r="E7" s="76"/>
      <c r="F7" s="76"/>
      <c r="G7" s="77"/>
      <c r="H7" s="77"/>
      <c r="I7" s="78"/>
      <c r="J7" s="78"/>
      <c r="L7" s="14"/>
      <c r="M7" s="51"/>
    </row>
    <row r="8" spans="1:24" ht="35.25" customHeight="1" x14ac:dyDescent="0.35">
      <c r="B8" s="201" t="s">
        <v>98</v>
      </c>
      <c r="C8" s="201"/>
      <c r="D8" s="201"/>
      <c r="E8" s="201"/>
      <c r="F8" s="201"/>
      <c r="G8" s="201"/>
      <c r="H8" s="201"/>
      <c r="I8" s="201"/>
      <c r="J8" s="201"/>
    </row>
    <row r="9" spans="1:24" ht="38.25" customHeight="1" x14ac:dyDescent="0.35">
      <c r="B9" s="188" t="s">
        <v>80</v>
      </c>
      <c r="C9" s="188"/>
      <c r="D9" s="188"/>
      <c r="E9" s="188"/>
      <c r="F9" s="188"/>
      <c r="G9" s="188" t="s">
        <v>99</v>
      </c>
      <c r="H9" s="188"/>
      <c r="I9" s="188"/>
      <c r="J9" s="188"/>
      <c r="M9" s="102"/>
      <c r="N9" s="106"/>
      <c r="O9" s="106"/>
      <c r="P9" s="106"/>
      <c r="Q9" s="106"/>
      <c r="R9" s="106"/>
      <c r="S9" s="110"/>
      <c r="T9" s="33"/>
      <c r="U9" s="33"/>
      <c r="V9" s="33"/>
    </row>
    <row r="10" spans="1:24" x14ac:dyDescent="0.35">
      <c r="B10" s="212">
        <v>2024</v>
      </c>
      <c r="C10" s="212"/>
      <c r="D10" s="212"/>
      <c r="E10" s="212"/>
      <c r="F10" s="212"/>
      <c r="G10" s="214">
        <v>150231</v>
      </c>
      <c r="H10" s="215"/>
      <c r="I10" s="215"/>
      <c r="J10" s="215"/>
      <c r="L10" s="14"/>
      <c r="M10" s="105"/>
      <c r="N10" s="106"/>
      <c r="O10" s="106"/>
      <c r="P10" s="106"/>
      <c r="Q10" s="106"/>
      <c r="R10" s="106"/>
      <c r="S10" s="110">
        <v>92</v>
      </c>
      <c r="T10" s="33"/>
      <c r="U10" s="33"/>
      <c r="V10" s="111"/>
    </row>
    <row r="11" spans="1:24" x14ac:dyDescent="0.35">
      <c r="B11" s="212">
        <v>2023</v>
      </c>
      <c r="C11" s="212"/>
      <c r="D11" s="212"/>
      <c r="E11" s="212"/>
      <c r="F11" s="212"/>
      <c r="G11" s="214">
        <v>149043.12</v>
      </c>
      <c r="H11" s="215"/>
      <c r="I11" s="215"/>
      <c r="J11" s="215"/>
      <c r="L11" s="14"/>
      <c r="M11" s="105"/>
      <c r="N11" s="106"/>
      <c r="O11" s="106"/>
      <c r="P11" s="106"/>
      <c r="Q11" s="106"/>
      <c r="R11" s="106"/>
      <c r="S11" s="110">
        <v>93</v>
      </c>
      <c r="T11" s="33"/>
      <c r="U11" s="33"/>
      <c r="V11" s="111"/>
    </row>
    <row r="12" spans="1:24" x14ac:dyDescent="0.35">
      <c r="B12" s="178">
        <v>2022</v>
      </c>
      <c r="C12" s="213"/>
      <c r="D12" s="213"/>
      <c r="E12" s="213"/>
      <c r="F12" s="179"/>
      <c r="G12" s="216">
        <v>146697</v>
      </c>
      <c r="H12" s="217"/>
      <c r="I12" s="217"/>
      <c r="J12" s="218"/>
      <c r="L12" s="14"/>
      <c r="M12" s="105"/>
      <c r="N12" s="106"/>
      <c r="O12" s="106"/>
      <c r="P12" s="106"/>
      <c r="Q12" s="106"/>
      <c r="R12" s="106"/>
      <c r="S12" s="110">
        <v>94</v>
      </c>
      <c r="T12" s="33"/>
      <c r="U12" s="33"/>
      <c r="V12" s="111"/>
    </row>
    <row r="13" spans="1:24" x14ac:dyDescent="0.35">
      <c r="B13" s="76"/>
      <c r="C13" s="76"/>
      <c r="D13" s="76"/>
      <c r="E13" s="76"/>
      <c r="F13" s="76"/>
      <c r="G13" s="77"/>
      <c r="H13" s="77"/>
      <c r="I13" s="78"/>
      <c r="J13" s="78"/>
      <c r="L13" s="14"/>
      <c r="M13" s="107"/>
      <c r="N13" s="106"/>
      <c r="O13" s="106"/>
      <c r="P13" s="106"/>
      <c r="Q13" s="106"/>
      <c r="R13" s="106"/>
      <c r="S13" s="110"/>
      <c r="T13" s="33"/>
      <c r="U13" s="33"/>
      <c r="V13" s="113"/>
    </row>
    <row r="14" spans="1:24" x14ac:dyDescent="0.35">
      <c r="B14" s="64" t="s">
        <v>100</v>
      </c>
      <c r="G14" s="65" t="s">
        <v>40</v>
      </c>
      <c r="H14" s="65" t="s">
        <v>41</v>
      </c>
      <c r="I14" s="161" t="s">
        <v>42</v>
      </c>
      <c r="J14" s="162"/>
      <c r="L14" s="15" t="s">
        <v>43</v>
      </c>
    </row>
    <row r="15" spans="1:24" ht="80.25" customHeight="1" x14ac:dyDescent="0.35">
      <c r="B15" s="175" t="s">
        <v>101</v>
      </c>
      <c r="C15" s="175"/>
      <c r="D15" s="175"/>
      <c r="E15" s="175"/>
      <c r="F15" s="175"/>
      <c r="G15" s="57"/>
      <c r="H15" s="117" t="s">
        <v>45</v>
      </c>
      <c r="I15" s="203" t="s">
        <v>102</v>
      </c>
      <c r="J15" s="204"/>
      <c r="L15" s="14" t="str">
        <f>CONCATENATE("(",LEN(I15),")")</f>
        <v>(257)</v>
      </c>
      <c r="M15" s="51" t="str">
        <f>IF(COUNTA(G15:H15)&lt;&gt;1,CONCATENATE("(Si/No) Marcar con 'X' solo uno de los campos.",CHAR(10),"(Explicación) Longitud máxima de ",Explicacion_LongMaximo2," caracteres"),IF(AND(UPPER(H15)="X",LEN(I15)=0),CONCATENATE("(*) Completar la celda de Explicación.",CHAR(10),"Longitud máxima de ",Explicacion_LongMaximo2," caracteres"),""))</f>
        <v/>
      </c>
      <c r="S15" s="108">
        <v>59</v>
      </c>
      <c r="V15" s="28">
        <f>IF(OR(AND(G15="", H15&lt;&gt;"", I15&lt;&gt;""), AND(G15&lt;&gt;"", H15="")), 0, 1)</f>
        <v>0</v>
      </c>
    </row>
    <row r="16" spans="1:24" ht="63.75" customHeight="1" x14ac:dyDescent="0.35">
      <c r="B16" s="160" t="s">
        <v>103</v>
      </c>
      <c r="C16" s="160"/>
      <c r="D16" s="160"/>
      <c r="E16" s="160"/>
      <c r="F16" s="160"/>
      <c r="G16" s="160"/>
      <c r="H16" s="160"/>
      <c r="I16" s="160"/>
      <c r="J16" s="160"/>
    </row>
    <row r="17" spans="2:22" x14ac:dyDescent="0.35">
      <c r="B17" s="74"/>
      <c r="C17" s="74"/>
      <c r="D17" s="74"/>
      <c r="E17" s="74"/>
      <c r="F17" s="74"/>
      <c r="G17" s="74"/>
      <c r="H17" s="74"/>
      <c r="I17" s="74"/>
      <c r="J17" s="74"/>
    </row>
    <row r="18" spans="2:22" x14ac:dyDescent="0.35">
      <c r="B18" s="170" t="s">
        <v>104</v>
      </c>
      <c r="C18" s="170"/>
      <c r="D18" s="170"/>
      <c r="E18" s="170"/>
      <c r="F18" s="170"/>
      <c r="G18" s="170"/>
      <c r="H18" s="170"/>
      <c r="I18" s="170"/>
      <c r="J18" s="170"/>
    </row>
    <row r="19" spans="2:22" x14ac:dyDescent="0.35">
      <c r="B19" s="145" t="s">
        <v>105</v>
      </c>
      <c r="C19" s="145"/>
      <c r="D19" s="145"/>
      <c r="E19" s="145"/>
      <c r="F19" s="145"/>
      <c r="G19" s="145" t="s">
        <v>72</v>
      </c>
      <c r="H19" s="145"/>
      <c r="I19" s="145"/>
      <c r="J19" s="145"/>
    </row>
    <row r="20" spans="2:22" ht="75" customHeight="1" x14ac:dyDescent="0.35">
      <c r="B20" s="190" t="s">
        <v>106</v>
      </c>
      <c r="C20" s="190"/>
      <c r="D20" s="190"/>
      <c r="E20" s="190"/>
      <c r="F20" s="190"/>
      <c r="G20" s="202" t="s">
        <v>66</v>
      </c>
      <c r="H20" s="202"/>
      <c r="I20" s="202"/>
      <c r="J20" s="202"/>
      <c r="M20" s="51"/>
      <c r="S20" s="108">
        <v>95</v>
      </c>
    </row>
    <row r="21" spans="2:22" ht="75" customHeight="1" x14ac:dyDescent="0.35">
      <c r="B21" s="190" t="s">
        <v>107</v>
      </c>
      <c r="C21" s="190"/>
      <c r="D21" s="190"/>
      <c r="E21" s="190"/>
      <c r="F21" s="190"/>
      <c r="G21" s="202" t="s">
        <v>66</v>
      </c>
      <c r="H21" s="202"/>
      <c r="I21" s="202"/>
      <c r="J21" s="202"/>
      <c r="M21" s="51"/>
      <c r="S21" s="108">
        <v>96</v>
      </c>
    </row>
    <row r="22" spans="2:22" x14ac:dyDescent="0.35">
      <c r="B22" s="82"/>
      <c r="C22" s="82"/>
      <c r="D22" s="82"/>
      <c r="E22" s="82"/>
      <c r="F22" s="82"/>
      <c r="G22" s="79"/>
      <c r="H22" s="79"/>
      <c r="I22" s="79"/>
      <c r="J22" s="79"/>
    </row>
    <row r="23" spans="2:22" x14ac:dyDescent="0.35">
      <c r="B23" s="82"/>
      <c r="C23" s="82"/>
      <c r="D23" s="82"/>
      <c r="E23" s="82"/>
      <c r="F23" s="82"/>
      <c r="G23" s="79"/>
      <c r="H23" s="79"/>
      <c r="I23" s="79"/>
      <c r="J23" s="79"/>
    </row>
    <row r="24" spans="2:22" x14ac:dyDescent="0.35">
      <c r="B24" s="64" t="s">
        <v>108</v>
      </c>
      <c r="G24" s="65" t="s">
        <v>40</v>
      </c>
      <c r="H24" s="65" t="s">
        <v>41</v>
      </c>
      <c r="I24" s="161" t="s">
        <v>42</v>
      </c>
      <c r="J24" s="162"/>
      <c r="L24" s="15" t="s">
        <v>43</v>
      </c>
    </row>
    <row r="25" spans="2:22" ht="80.25" customHeight="1" x14ac:dyDescent="0.35">
      <c r="B25" s="163" t="s">
        <v>109</v>
      </c>
      <c r="C25" s="163"/>
      <c r="D25" s="163"/>
      <c r="E25" s="163"/>
      <c r="F25" s="163"/>
      <c r="G25" s="57"/>
      <c r="H25" s="57" t="s">
        <v>45</v>
      </c>
      <c r="I25" s="176" t="s">
        <v>318</v>
      </c>
      <c r="J25" s="177"/>
      <c r="L25" s="14" t="str">
        <f>CONCATENATE("(",LEN(I25),")")</f>
        <v>(230)</v>
      </c>
      <c r="M25" s="51" t="str">
        <f>IF(COUNTA(G25:H25)&lt;&gt;1,CONCATENATE("(Si/No) Marcar con 'X' solo uno de los campos.",CHAR(10),"(Explicación) Longitud máxima de ",Explicacion_LongMaximo2," caracteres"),IF(AND(UPPER(H25)="X",LEN(I25)=0),CONCATENATE("(*) Completar la celda de Explicación.",CHAR(10),"Longitud máxima de ",Explicacion_LongMaximo2," caracteres"),""))</f>
        <v/>
      </c>
      <c r="S25" s="108">
        <v>60</v>
      </c>
      <c r="V25" s="28">
        <f>IF(OR(AND(G25="", H25&lt;&gt;"", I25&lt;&gt;""), AND(G25&lt;&gt;"", H25="")), 0, 1)</f>
        <v>0</v>
      </c>
    </row>
    <row r="26" spans="2:22" x14ac:dyDescent="0.35">
      <c r="B26" s="79"/>
      <c r="C26" s="79"/>
      <c r="D26" s="79"/>
      <c r="E26" s="79"/>
      <c r="F26" s="79"/>
      <c r="G26" s="79"/>
      <c r="H26" s="79"/>
      <c r="I26" s="79"/>
      <c r="J26" s="79"/>
    </row>
    <row r="27" spans="2:22" ht="45.75" customHeight="1" x14ac:dyDescent="0.35">
      <c r="B27" s="170" t="s">
        <v>110</v>
      </c>
      <c r="C27" s="170"/>
      <c r="D27" s="170"/>
      <c r="E27" s="170"/>
      <c r="F27" s="170"/>
      <c r="G27" s="170"/>
      <c r="H27" s="170"/>
      <c r="I27" s="170"/>
      <c r="J27" s="170"/>
    </row>
    <row r="28" spans="2:22" ht="25" customHeight="1" x14ac:dyDescent="0.35">
      <c r="B28" s="145" t="s">
        <v>48</v>
      </c>
      <c r="C28" s="145"/>
      <c r="D28" s="145"/>
      <c r="E28" s="145"/>
      <c r="F28" s="145" t="s">
        <v>111</v>
      </c>
      <c r="G28" s="145"/>
      <c r="H28" s="145" t="s">
        <v>112</v>
      </c>
      <c r="I28" s="145"/>
      <c r="J28" s="145"/>
    </row>
    <row r="29" spans="2:22" ht="25" customHeight="1" x14ac:dyDescent="0.35">
      <c r="B29" s="209"/>
      <c r="C29" s="210"/>
      <c r="D29" s="210"/>
      <c r="E29" s="211"/>
      <c r="F29" s="207"/>
      <c r="G29" s="208"/>
      <c r="H29" s="220"/>
      <c r="I29" s="221"/>
      <c r="J29" s="222"/>
      <c r="M29" s="61"/>
      <c r="S29" s="108">
        <v>97</v>
      </c>
    </row>
    <row r="30" spans="2:22" x14ac:dyDescent="0.35">
      <c r="B30" s="79"/>
      <c r="C30" s="79"/>
      <c r="D30" s="79"/>
      <c r="E30" s="79"/>
      <c r="F30" s="79"/>
      <c r="G30" s="79"/>
      <c r="H30" s="79"/>
      <c r="I30" s="79"/>
      <c r="J30" s="79"/>
    </row>
    <row r="31" spans="2:22" ht="25.5" customHeight="1" x14ac:dyDescent="0.35">
      <c r="B31" s="170" t="s">
        <v>113</v>
      </c>
      <c r="C31" s="170"/>
      <c r="D31" s="170"/>
      <c r="E31" s="170"/>
      <c r="F31" s="170"/>
      <c r="G31" s="170"/>
      <c r="H31" s="170"/>
      <c r="I31" s="170"/>
      <c r="J31" s="170"/>
    </row>
    <row r="32" spans="2:22" x14ac:dyDescent="0.35">
      <c r="B32" s="64"/>
      <c r="G32" s="65" t="s">
        <v>40</v>
      </c>
      <c r="H32" s="65" t="s">
        <v>41</v>
      </c>
      <c r="I32" s="161" t="s">
        <v>42</v>
      </c>
      <c r="J32" s="162"/>
      <c r="L32" s="15" t="s">
        <v>43</v>
      </c>
    </row>
    <row r="33" spans="2:22" ht="26.25" customHeight="1" x14ac:dyDescent="0.35">
      <c r="B33" s="163" t="s">
        <v>92</v>
      </c>
      <c r="C33" s="163"/>
      <c r="D33" s="163"/>
      <c r="E33" s="163"/>
      <c r="F33" s="163"/>
      <c r="G33" s="57"/>
      <c r="H33" s="57" t="s">
        <v>45</v>
      </c>
      <c r="I33" s="205" t="s">
        <v>66</v>
      </c>
      <c r="J33" s="206"/>
      <c r="L33" s="14" t="str">
        <f>CONCATENATE("(",LEN(I33),")")</f>
        <v>(9)</v>
      </c>
      <c r="M33" s="51" t="str">
        <f>IF(COUNTA(G33:H33)&lt;&gt;1,CONCATENATE("(Si/No) Marcar con 'X' solo uno de los campos.",CHAR(10),"(Explicación) Longitud máxima de ",Explicacion_LongMaximo2," caracteres"),IF(AND(UPPER(H33)="X",LEN(I33)=0),CONCATENATE("(*) Completar la celda de Explicación.",CHAR(10),"Longitud máxima de ",Explicacion_LongMaximo2," caracteres"),""))</f>
        <v/>
      </c>
      <c r="S33" s="108">
        <v>98</v>
      </c>
      <c r="V33" s="112"/>
    </row>
    <row r="35" spans="2:22" x14ac:dyDescent="0.35">
      <c r="B35" s="64" t="s">
        <v>114</v>
      </c>
      <c r="G35" s="65" t="s">
        <v>40</v>
      </c>
      <c r="H35" s="65" t="s">
        <v>41</v>
      </c>
      <c r="I35" s="161" t="s">
        <v>42</v>
      </c>
      <c r="J35" s="162"/>
      <c r="L35" s="15" t="s">
        <v>43</v>
      </c>
    </row>
    <row r="36" spans="2:22" ht="80.25" customHeight="1" x14ac:dyDescent="0.35">
      <c r="B36" s="163" t="s">
        <v>115</v>
      </c>
      <c r="C36" s="163"/>
      <c r="D36" s="163"/>
      <c r="E36" s="163"/>
      <c r="F36" s="163"/>
      <c r="G36" s="57"/>
      <c r="H36" s="57" t="s">
        <v>45</v>
      </c>
      <c r="I36" s="205" t="s">
        <v>116</v>
      </c>
      <c r="J36" s="206"/>
      <c r="L36" s="14" t="str">
        <f>CONCATENATE("(",LEN(I36),")")</f>
        <v>(43)</v>
      </c>
      <c r="M36" s="51" t="str">
        <f>IF(COUNTA(G36:H36)&lt;&gt;1,CONCATENATE("(Si/No) Marcar con 'X' solo uno de los campos.",CHAR(10),"(Explicación) Longitud máxima de ",Explicacion_LongMaximo2," caracteres"),IF(AND(UPPER(H36)="X",LEN(I36)=0),CONCATENATE("(*) Completar la celda de Explicación.",CHAR(10),"Longitud máxima de ",Explicacion_LongMaximo2," caracteres"),""))</f>
        <v/>
      </c>
      <c r="S36" s="108">
        <v>61</v>
      </c>
      <c r="V36" s="28">
        <f>IF(OR(AND(G36="", H36&lt;&gt;"", I36&lt;&gt;""), AND(G36&lt;&gt;"", H36="")), 0, 1)</f>
        <v>0</v>
      </c>
    </row>
    <row r="37" spans="2:22" ht="72.75" customHeight="1" x14ac:dyDescent="0.35">
      <c r="B37" s="197" t="s">
        <v>117</v>
      </c>
      <c r="C37" s="197"/>
      <c r="D37" s="197"/>
      <c r="E37" s="197"/>
      <c r="F37" s="197"/>
      <c r="G37" s="197"/>
      <c r="H37" s="197"/>
      <c r="I37" s="197"/>
      <c r="J37" s="197"/>
    </row>
    <row r="38" spans="2:22" x14ac:dyDescent="0.35">
      <c r="B38" s="74"/>
      <c r="C38" s="74"/>
      <c r="D38" s="74"/>
      <c r="E38" s="74"/>
      <c r="F38" s="74"/>
      <c r="G38" s="74"/>
      <c r="H38" s="74"/>
      <c r="I38" s="74"/>
      <c r="J38" s="74"/>
    </row>
    <row r="39" spans="2:22" ht="36" customHeight="1" x14ac:dyDescent="0.35">
      <c r="B39" s="147" t="s">
        <v>118</v>
      </c>
      <c r="C39" s="147"/>
      <c r="D39" s="147"/>
      <c r="E39" s="147"/>
      <c r="F39" s="147"/>
      <c r="G39" s="147"/>
      <c r="H39" s="147"/>
      <c r="I39" s="147"/>
      <c r="J39" s="147"/>
    </row>
    <row r="40" spans="2:22" ht="15" customHeight="1" x14ac:dyDescent="0.35">
      <c r="B40" s="145" t="s">
        <v>48</v>
      </c>
      <c r="C40" s="145"/>
      <c r="D40" s="145"/>
      <c r="E40" s="145"/>
      <c r="F40" s="145"/>
      <c r="G40" s="145"/>
      <c r="H40" s="145"/>
      <c r="I40" s="145"/>
      <c r="J40" s="145"/>
    </row>
    <row r="41" spans="2:22" ht="25" customHeight="1" x14ac:dyDescent="0.35">
      <c r="B41" s="219" t="s">
        <v>66</v>
      </c>
      <c r="C41" s="219"/>
      <c r="D41" s="219"/>
      <c r="E41" s="219"/>
      <c r="F41" s="219"/>
      <c r="G41" s="219"/>
      <c r="H41" s="219"/>
      <c r="I41" s="219"/>
      <c r="J41" s="219"/>
      <c r="M41" s="51"/>
      <c r="S41" s="108">
        <v>99</v>
      </c>
    </row>
  </sheetData>
  <sheetProtection algorithmName="SHA-512" hashValue="aqEISM5YtJ8BEVlbtJx4seaLLvET/+ck8lDC6rGyk6cSOj64X6bS6XM+eCc+68YF2jcVpk6Co6dq2hizpPenxw==" saltValue="zRXBg5t5grr/1MNTIJ0t7Q==" spinCount="100000" sheet="1" objects="1" scenarios="1" formatCells="0"/>
  <mergeCells count="44">
    <mergeCell ref="B40:J40"/>
    <mergeCell ref="B41:J41"/>
    <mergeCell ref="B37:J37"/>
    <mergeCell ref="B39:J39"/>
    <mergeCell ref="H29:J29"/>
    <mergeCell ref="B31:J31"/>
    <mergeCell ref="I35:J35"/>
    <mergeCell ref="B36:F36"/>
    <mergeCell ref="I36:J36"/>
    <mergeCell ref="B10:F10"/>
    <mergeCell ref="B11:F11"/>
    <mergeCell ref="B12:F12"/>
    <mergeCell ref="G10:J10"/>
    <mergeCell ref="G11:J11"/>
    <mergeCell ref="G12:J12"/>
    <mergeCell ref="B27:J27"/>
    <mergeCell ref="I32:J32"/>
    <mergeCell ref="B33:F33"/>
    <mergeCell ref="I33:J33"/>
    <mergeCell ref="H28:J28"/>
    <mergeCell ref="F29:G29"/>
    <mergeCell ref="F28:G28"/>
    <mergeCell ref="B29:E29"/>
    <mergeCell ref="B28:E28"/>
    <mergeCell ref="B20:F20"/>
    <mergeCell ref="B25:F25"/>
    <mergeCell ref="I25:J25"/>
    <mergeCell ref="I14:J14"/>
    <mergeCell ref="G20:J20"/>
    <mergeCell ref="B21:F21"/>
    <mergeCell ref="I24:J24"/>
    <mergeCell ref="G21:J21"/>
    <mergeCell ref="B15:F15"/>
    <mergeCell ref="I15:J15"/>
    <mergeCell ref="B16:J16"/>
    <mergeCell ref="B18:J18"/>
    <mergeCell ref="B19:F19"/>
    <mergeCell ref="G19:J19"/>
    <mergeCell ref="I5:J5"/>
    <mergeCell ref="B6:F6"/>
    <mergeCell ref="I6:J6"/>
    <mergeCell ref="B8:J8"/>
    <mergeCell ref="B9:F9"/>
    <mergeCell ref="G9:J9"/>
  </mergeCells>
  <dataValidations count="6">
    <dataValidation type="custom" allowBlank="1" showInputMessage="1" showErrorMessage="1" error="Valor NO válido" prompt="Ingrese &quot;X&quot;" sqref="G6:H6 G15:H15 G25:H25 G33:H33 G36:H36" xr:uid="{00000000-0002-0000-0300-000000000000}">
      <formula1>COUNTIF(Respuesta_SINO,TRIM(CELL("contents")))=1</formula1>
    </dataValidation>
    <dataValidation type="decimal" allowBlank="1" showInputMessage="1" showErrorMessage="1" error="Valor NO Válido." prompt="Ingrese Número" sqref="G10:G12" xr:uid="{00000000-0002-0000-0300-000001000000}">
      <formula1>Decimal2_Minimo</formula1>
      <formula2>Decimal2_Maximo</formula2>
    </dataValidation>
    <dataValidation type="whole" allowBlank="1" showInputMessage="1" showErrorMessage="1" error="Valor NO Válido." prompt="Ingrese Número" sqref="H29:J29 B10:D12" xr:uid="{00000000-0002-0000-0300-000002000000}">
      <formula1>Entero_Minimo</formula1>
      <formula2>Entero_Maximo</formula2>
    </dataValidation>
    <dataValidation type="date" allowBlank="1" showInputMessage="1" showErrorMessage="1" error="Fecha No Valida" prompt="(dd/mm/yyyy)" sqref="F29:G29" xr:uid="{00000000-0002-0000-0300-000003000000}">
      <formula1>Fecha_Minimo</formula1>
      <formula2>Fecha_Maximo</formula2>
    </dataValidation>
    <dataValidation type="textLength" allowBlank="1" showErrorMessage="1" error="Cantidad de caracteres NO valido." sqref="I6:J6 I15:J15 I25:J25 I33:J33 I36:J36" xr:uid="{00000000-0002-0000-0300-000004000000}">
      <formula1>Explicacion_LongMinimo</formula1>
      <formula2>Explicacion_LongMaximo2</formula2>
    </dataValidation>
    <dataValidation type="textLength" allowBlank="1" showErrorMessage="1" error="Cantidad de caracteres NO válido." sqref="G20:J21 B29:E29 B41:J41" xr:uid="{00000000-0002-0000-0300-000005000000}">
      <formula1>Explicacion_LongMinimo</formula1>
      <formula2>Explicacion_LongMaximo</formula2>
    </dataValidation>
  </dataValidations>
  <hyperlinks>
    <hyperlink ref="M4" location="Principal!A1" display="Ir al Princimal" xr:uid="{00000000-0004-0000-0300-000000000000}"/>
  </hyperlinks>
  <pageMargins left="0.7" right="0.7" top="0.75" bottom="0.75" header="0.3" footer="0.3"/>
  <pageSetup orientation="portrait" r:id="rId1"/>
  <rowBreaks count="1" manualBreakCount="1">
    <brk id="22" max="9" man="1"/>
  </rowBreaks>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Z23"/>
  <sheetViews>
    <sheetView zoomScale="70" zoomScaleNormal="70" zoomScaleSheetLayoutView="100" workbookViewId="0">
      <selection activeCell="I23" sqref="I23:J23"/>
    </sheetView>
  </sheetViews>
  <sheetFormatPr baseColWidth="10" defaultColWidth="11.453125" defaultRowHeight="14.5" x14ac:dyDescent="0.35"/>
  <cols>
    <col min="1" max="1" width="3" style="50" customWidth="1"/>
    <col min="2" max="2" width="3.453125" style="50" customWidth="1"/>
    <col min="3" max="3" width="20.26953125" style="50" customWidth="1"/>
    <col min="4" max="4" width="6" style="50" customWidth="1"/>
    <col min="5" max="5" width="12.1796875" style="50" customWidth="1"/>
    <col min="6" max="6" width="13" style="50" customWidth="1"/>
    <col min="7" max="8" width="5" style="50" customWidth="1"/>
    <col min="9" max="9" width="6.1796875" style="50" customWidth="1"/>
    <col min="10" max="10" width="14.453125" style="50" customWidth="1"/>
    <col min="11" max="12" width="11.453125" style="50"/>
    <col min="13" max="13" width="44.7265625" style="50" customWidth="1"/>
    <col min="14" max="18" width="2" style="58" customWidth="1"/>
    <col min="19" max="19" width="9.1796875" style="108" customWidth="1"/>
    <col min="20" max="23" width="11.453125" style="28"/>
    <col min="24" max="26" width="11.453125" style="58"/>
    <col min="27" max="16384" width="11.453125" style="50"/>
  </cols>
  <sheetData>
    <row r="1" spans="1:25" x14ac:dyDescent="0.35">
      <c r="S1" s="108" t="s">
        <v>35</v>
      </c>
      <c r="U1" s="28">
        <v>0</v>
      </c>
    </row>
    <row r="2" spans="1:25" s="23" customFormat="1" ht="3" customHeight="1" x14ac:dyDescent="0.35">
      <c r="A2" s="23" t="s">
        <v>1</v>
      </c>
      <c r="B2" s="23" t="s">
        <v>1</v>
      </c>
      <c r="C2" s="23" t="s">
        <v>1</v>
      </c>
      <c r="D2" s="23" t="s">
        <v>1</v>
      </c>
      <c r="E2" s="23" t="s">
        <v>1</v>
      </c>
      <c r="F2" s="23" t="s">
        <v>1</v>
      </c>
      <c r="G2" s="23" t="s">
        <v>1</v>
      </c>
      <c r="H2" s="23" t="s">
        <v>1</v>
      </c>
      <c r="I2" s="23" t="s">
        <v>1</v>
      </c>
      <c r="J2" s="23" t="s">
        <v>1</v>
      </c>
      <c r="K2" s="23" t="s">
        <v>1</v>
      </c>
      <c r="L2" s="52" t="s">
        <v>1</v>
      </c>
      <c r="M2" s="25" t="s">
        <v>1</v>
      </c>
      <c r="N2" s="23" t="s">
        <v>1</v>
      </c>
      <c r="O2" s="23" t="s">
        <v>1</v>
      </c>
      <c r="P2" s="23" t="s">
        <v>1</v>
      </c>
      <c r="Q2" s="23" t="s">
        <v>1</v>
      </c>
      <c r="R2" s="23" t="s">
        <v>1</v>
      </c>
      <c r="S2" s="108"/>
      <c r="T2" s="28"/>
      <c r="U2" s="28"/>
      <c r="V2" s="28"/>
      <c r="W2" s="28"/>
      <c r="X2" s="58"/>
      <c r="Y2" s="58"/>
    </row>
    <row r="3" spans="1:25" x14ac:dyDescent="0.35">
      <c r="B3" s="62" t="s">
        <v>119</v>
      </c>
      <c r="U3" s="28">
        <f>SUM(V:V)</f>
        <v>0</v>
      </c>
    </row>
    <row r="4" spans="1:25" ht="15.5" x14ac:dyDescent="0.35">
      <c r="B4" s="63"/>
      <c r="M4" s="56" t="s">
        <v>38</v>
      </c>
    </row>
    <row r="5" spans="1:25" x14ac:dyDescent="0.35">
      <c r="B5" s="64" t="s">
        <v>120</v>
      </c>
      <c r="G5" s="65" t="s">
        <v>40</v>
      </c>
      <c r="H5" s="65" t="s">
        <v>41</v>
      </c>
      <c r="I5" s="161" t="s">
        <v>42</v>
      </c>
      <c r="J5" s="162"/>
      <c r="L5" s="15" t="s">
        <v>43</v>
      </c>
    </row>
    <row r="6" spans="1:25" ht="33.75" customHeight="1" x14ac:dyDescent="0.35">
      <c r="B6" s="163" t="s">
        <v>121</v>
      </c>
      <c r="C6" s="163"/>
      <c r="D6" s="163"/>
      <c r="E6" s="163"/>
      <c r="F6" s="163"/>
      <c r="G6" s="57" t="s">
        <v>45</v>
      </c>
      <c r="H6" s="57"/>
      <c r="I6" s="203" t="s">
        <v>122</v>
      </c>
      <c r="J6" s="204"/>
      <c r="L6" s="14" t="str">
        <f>CONCATENATE("(",LEN(I6),")")</f>
        <v>(247)</v>
      </c>
      <c r="M6" s="51"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08">
        <v>62</v>
      </c>
      <c r="V6" s="28">
        <f>IF(OR(AND(G6="", H6&lt;&gt;"", I6&lt;&gt;""), AND(G6&lt;&gt;"", H6="")), 0, 1)</f>
        <v>0</v>
      </c>
    </row>
    <row r="7" spans="1:25" x14ac:dyDescent="0.35">
      <c r="B7" s="76"/>
      <c r="C7" s="76"/>
      <c r="D7" s="76"/>
      <c r="E7" s="76"/>
      <c r="F7" s="76"/>
      <c r="G7" s="77"/>
      <c r="H7" s="77"/>
      <c r="I7" s="78"/>
      <c r="J7" s="78"/>
      <c r="L7" s="14"/>
      <c r="M7" s="51"/>
    </row>
    <row r="8" spans="1:25" ht="35.25" customHeight="1" x14ac:dyDescent="0.35">
      <c r="B8" s="201" t="s">
        <v>123</v>
      </c>
      <c r="C8" s="201"/>
      <c r="D8" s="201"/>
      <c r="E8" s="201"/>
      <c r="F8" s="201"/>
      <c r="G8" s="201"/>
      <c r="H8" s="201"/>
      <c r="I8" s="201"/>
      <c r="J8" s="201"/>
    </row>
    <row r="9" spans="1:25" ht="42.75" customHeight="1" x14ac:dyDescent="0.35">
      <c r="B9" s="188" t="s">
        <v>80</v>
      </c>
      <c r="C9" s="188"/>
      <c r="D9" s="188"/>
      <c r="E9" s="188"/>
      <c r="F9" s="188"/>
      <c r="G9" s="188" t="s">
        <v>124</v>
      </c>
      <c r="H9" s="188"/>
      <c r="I9" s="188"/>
      <c r="J9" s="188"/>
      <c r="M9" s="102"/>
      <c r="N9" s="106"/>
      <c r="O9" s="106"/>
      <c r="P9" s="106"/>
      <c r="Q9" s="106"/>
      <c r="R9" s="106"/>
      <c r="S9" s="110"/>
      <c r="T9" s="33"/>
      <c r="U9" s="33"/>
      <c r="V9" s="33"/>
    </row>
    <row r="10" spans="1:25" x14ac:dyDescent="0.35">
      <c r="B10" s="223">
        <v>2024</v>
      </c>
      <c r="C10" s="223"/>
      <c r="D10" s="223"/>
      <c r="E10" s="223"/>
      <c r="F10" s="223"/>
      <c r="G10" s="214">
        <v>283077426.96648103</v>
      </c>
      <c r="H10" s="215"/>
      <c r="I10" s="215"/>
      <c r="J10" s="215"/>
      <c r="L10" s="14"/>
      <c r="M10" s="105"/>
      <c r="N10" s="106"/>
      <c r="O10" s="106"/>
      <c r="P10" s="106"/>
      <c r="Q10" s="106"/>
      <c r="R10" s="106"/>
      <c r="S10" s="110">
        <v>100</v>
      </c>
      <c r="T10" s="33"/>
      <c r="U10" s="33"/>
      <c r="V10" s="111"/>
    </row>
    <row r="11" spans="1:25" x14ac:dyDescent="0.35">
      <c r="B11" s="224">
        <v>2023</v>
      </c>
      <c r="C11" s="224"/>
      <c r="D11" s="224"/>
      <c r="E11" s="224"/>
      <c r="F11" s="224"/>
      <c r="G11" s="226">
        <v>281992765.58835</v>
      </c>
      <c r="H11" s="227"/>
      <c r="I11" s="227"/>
      <c r="J11" s="227"/>
      <c r="L11" s="14"/>
      <c r="M11" s="105"/>
      <c r="N11" s="106"/>
      <c r="O11" s="106"/>
      <c r="P11" s="106"/>
      <c r="Q11" s="106"/>
      <c r="R11" s="106"/>
      <c r="S11" s="110">
        <v>101</v>
      </c>
      <c r="T11" s="33"/>
      <c r="U11" s="33"/>
      <c r="V11" s="111"/>
    </row>
    <row r="12" spans="1:25" x14ac:dyDescent="0.35">
      <c r="B12" s="225">
        <v>2022</v>
      </c>
      <c r="C12" s="225"/>
      <c r="D12" s="225"/>
      <c r="E12" s="225"/>
      <c r="F12" s="225"/>
      <c r="G12" s="228">
        <v>278463314.73068398</v>
      </c>
      <c r="H12" s="229"/>
      <c r="I12" s="229"/>
      <c r="J12" s="229"/>
      <c r="L12" s="14"/>
      <c r="M12" s="105"/>
      <c r="N12" s="106"/>
      <c r="O12" s="106"/>
      <c r="P12" s="106"/>
      <c r="Q12" s="106"/>
      <c r="R12" s="106"/>
      <c r="S12" s="110">
        <v>102</v>
      </c>
      <c r="T12" s="33"/>
      <c r="U12" s="33"/>
      <c r="V12" s="111"/>
    </row>
    <row r="13" spans="1:25" x14ac:dyDescent="0.35">
      <c r="B13" s="76"/>
      <c r="C13" s="76"/>
      <c r="D13" s="76"/>
      <c r="E13" s="76"/>
      <c r="F13" s="76"/>
      <c r="G13" s="77"/>
      <c r="H13" s="77"/>
      <c r="I13" s="78"/>
      <c r="J13" s="78"/>
      <c r="L13" s="14"/>
      <c r="M13" s="51"/>
      <c r="V13" s="114"/>
    </row>
    <row r="14" spans="1:25" x14ac:dyDescent="0.35">
      <c r="B14" s="64" t="s">
        <v>125</v>
      </c>
      <c r="G14" s="65" t="s">
        <v>40</v>
      </c>
      <c r="H14" s="65" t="s">
        <v>41</v>
      </c>
      <c r="I14" s="161" t="s">
        <v>42</v>
      </c>
      <c r="J14" s="162"/>
      <c r="L14" s="15" t="s">
        <v>43</v>
      </c>
    </row>
    <row r="15" spans="1:25" ht="80.25" customHeight="1" x14ac:dyDescent="0.35">
      <c r="B15" s="163" t="s">
        <v>126</v>
      </c>
      <c r="C15" s="163"/>
      <c r="D15" s="163"/>
      <c r="E15" s="163"/>
      <c r="F15" s="163"/>
      <c r="G15" s="57" t="s">
        <v>45</v>
      </c>
      <c r="H15" s="57"/>
      <c r="I15" s="176" t="s">
        <v>319</v>
      </c>
      <c r="J15" s="177"/>
      <c r="L15" s="14" t="str">
        <f>CONCATENATE("(",LEN(I15),")")</f>
        <v>(303)</v>
      </c>
      <c r="M15" s="51" t="str">
        <f>IF(COUNTA(G15:H15)&lt;&gt;1,CONCATENATE("(Si/No) Marcar con 'X' solo uno de los campos.",CHAR(10),"(Explicación) Longitud máxima de ",Explicacion_LongMaximo2," caracteres"),IF(AND(UPPER(H15)="X",LEN(I15)=0),CONCATENATE("(*) Completar la celda de Explicación.",CHAR(10),"Longitud máxima de ",Explicacion_LongMaximo2," caracteres"),""))</f>
        <v/>
      </c>
      <c r="S15" s="108">
        <v>63</v>
      </c>
      <c r="V15" s="28">
        <f>IF(OR(AND(G15="", H15&lt;&gt;"", I15&lt;&gt;""), AND(G15&lt;&gt;"", H15="")), 0, 1)</f>
        <v>0</v>
      </c>
    </row>
    <row r="16" spans="1:25" x14ac:dyDescent="0.35">
      <c r="B16" s="76"/>
      <c r="C16" s="76"/>
      <c r="D16" s="76"/>
      <c r="E16" s="76"/>
      <c r="F16" s="76"/>
      <c r="G16" s="77"/>
      <c r="H16" s="77"/>
      <c r="I16" s="78"/>
      <c r="J16" s="78"/>
    </row>
    <row r="17" spans="2:22" ht="74.25" customHeight="1" x14ac:dyDescent="0.35">
      <c r="B17" s="170" t="s">
        <v>127</v>
      </c>
      <c r="C17" s="170"/>
      <c r="D17" s="170"/>
      <c r="E17" s="170"/>
      <c r="F17" s="170"/>
      <c r="G17" s="170"/>
      <c r="H17" s="170"/>
      <c r="I17" s="170"/>
      <c r="J17" s="170"/>
    </row>
    <row r="18" spans="2:22" ht="25.5" customHeight="1" x14ac:dyDescent="0.35">
      <c r="B18" s="145" t="s">
        <v>48</v>
      </c>
      <c r="C18" s="145"/>
      <c r="D18" s="145"/>
      <c r="E18" s="145"/>
      <c r="F18" s="145" t="s">
        <v>111</v>
      </c>
      <c r="G18" s="145"/>
      <c r="H18" s="145" t="s">
        <v>128</v>
      </c>
      <c r="I18" s="145"/>
      <c r="J18" s="145"/>
    </row>
    <row r="19" spans="2:22" ht="25" customHeight="1" x14ac:dyDescent="0.35">
      <c r="B19" s="230" t="s">
        <v>129</v>
      </c>
      <c r="C19" s="230"/>
      <c r="D19" s="230"/>
      <c r="E19" s="230"/>
      <c r="F19" s="180">
        <v>45231</v>
      </c>
      <c r="G19" s="180"/>
      <c r="H19" s="189">
        <v>2015</v>
      </c>
      <c r="I19" s="189"/>
      <c r="J19" s="189"/>
      <c r="M19" s="61"/>
      <c r="S19" s="108">
        <v>103</v>
      </c>
    </row>
    <row r="20" spans="2:22" x14ac:dyDescent="0.35">
      <c r="B20" s="79"/>
      <c r="C20" s="79"/>
      <c r="D20" s="79"/>
      <c r="E20" s="79"/>
      <c r="F20" s="79"/>
      <c r="G20" s="79"/>
      <c r="H20" s="79"/>
      <c r="I20" s="79"/>
      <c r="J20" s="79"/>
    </row>
    <row r="21" spans="2:22" ht="25.5" customHeight="1" x14ac:dyDescent="0.35">
      <c r="B21" s="170" t="s">
        <v>130</v>
      </c>
      <c r="C21" s="170"/>
      <c r="D21" s="170"/>
      <c r="E21" s="170"/>
      <c r="F21" s="170"/>
      <c r="G21" s="170"/>
      <c r="H21" s="170"/>
      <c r="I21" s="170"/>
      <c r="J21" s="170"/>
    </row>
    <row r="22" spans="2:22" x14ac:dyDescent="0.35">
      <c r="B22" s="64"/>
      <c r="G22" s="65" t="s">
        <v>40</v>
      </c>
      <c r="H22" s="65" t="s">
        <v>41</v>
      </c>
      <c r="I22" s="161" t="s">
        <v>42</v>
      </c>
      <c r="J22" s="162"/>
      <c r="L22" s="15" t="s">
        <v>43</v>
      </c>
    </row>
    <row r="23" spans="2:22" ht="26.25" customHeight="1" x14ac:dyDescent="0.35">
      <c r="B23" s="163" t="s">
        <v>92</v>
      </c>
      <c r="C23" s="163"/>
      <c r="D23" s="163"/>
      <c r="E23" s="163"/>
      <c r="F23" s="163"/>
      <c r="G23" s="57" t="s">
        <v>45</v>
      </c>
      <c r="H23" s="57"/>
      <c r="I23" s="176" t="s">
        <v>93</v>
      </c>
      <c r="J23" s="177"/>
      <c r="L23" s="14" t="str">
        <f>CONCATENATE("(",LEN(I23),")")</f>
        <v>(123)</v>
      </c>
      <c r="M23" s="51" t="str">
        <f>IF(COUNTA(G23:H23)&lt;&gt;1,CONCATENATE("(Si/No) Marcar con 'X' solo uno de los campos.",CHAR(10),"(Explicación) Longitud máxima de ",Explicacion_LongMaximo2," caracteres"),IF(AND(UPPER(H23)="X",LEN(I23)=0),CONCATENATE("(*) Completar la celda de Explicación.",CHAR(10),"Longitud máxima de ",Explicacion_LongMaximo2," caracteres"),""))</f>
        <v/>
      </c>
      <c r="S23" s="108">
        <v>104</v>
      </c>
      <c r="V23" s="112"/>
    </row>
  </sheetData>
  <sheetProtection algorithmName="SHA-512" hashValue="mV5QA6rEOh80NWbv2ksTkYn2cZMSRV/bMbiic90IMbJrveuXffMp5bvwha61827PsKg/BQQLkkYa+IA6fJkFYQ==" saltValue="wmAAfBpY1GKhdr/JHd7GLg==" spinCount="100000" sheet="1" objects="1" scenarios="1" formatCells="0"/>
  <dataConsolidate/>
  <mergeCells count="26">
    <mergeCell ref="B21:J21"/>
    <mergeCell ref="I22:J22"/>
    <mergeCell ref="B23:F23"/>
    <mergeCell ref="I23:J23"/>
    <mergeCell ref="I14:J14"/>
    <mergeCell ref="B15:F15"/>
    <mergeCell ref="I15:J15"/>
    <mergeCell ref="B17:J17"/>
    <mergeCell ref="H18:J18"/>
    <mergeCell ref="H19:J19"/>
    <mergeCell ref="F19:G19"/>
    <mergeCell ref="B19:E19"/>
    <mergeCell ref="F18:G18"/>
    <mergeCell ref="B18:E18"/>
    <mergeCell ref="I5:J5"/>
    <mergeCell ref="B6:F6"/>
    <mergeCell ref="I6:J6"/>
    <mergeCell ref="B8:J8"/>
    <mergeCell ref="B9:F9"/>
    <mergeCell ref="G9:J9"/>
    <mergeCell ref="B10:F10"/>
    <mergeCell ref="B11:F11"/>
    <mergeCell ref="B12:F12"/>
    <mergeCell ref="G10:J10"/>
    <mergeCell ref="G11:J11"/>
    <mergeCell ref="G12:J12"/>
  </mergeCells>
  <dataValidations count="7">
    <dataValidation type="custom" allowBlank="1" showInputMessage="1" showErrorMessage="1" error="Valor NO válido" prompt="Ingrese &quot;X&quot;" sqref="G6:H6 G15:H15 G23:H23" xr:uid="{00000000-0002-0000-0400-000000000000}">
      <formula1>COUNTIF(Respuesta_SINO,TRIM(CELL("contents")))=1</formula1>
    </dataValidation>
    <dataValidation type="decimal" allowBlank="1" showInputMessage="1" showErrorMessage="1" error="Valor NO Válido." prompt="Ingrese Número" sqref="G10:G12" xr:uid="{00000000-0002-0000-0400-000001000000}">
      <formula1>Decimal2_Minimo</formula1>
      <formula2>Decimal2_Maximo</formula2>
    </dataValidation>
    <dataValidation type="whole" allowBlank="1" showInputMessage="1" showErrorMessage="1" error="Valor NO Válido." prompt="Ingrese Número" sqref="H19:J19" xr:uid="{00000000-0002-0000-0400-000002000000}">
      <formula1>Entero_Minimo</formula1>
      <formula2>Entero_Maximo</formula2>
    </dataValidation>
    <dataValidation type="date" allowBlank="1" showInputMessage="1" showErrorMessage="1" error="Fecha No Valida" prompt="(dd/mm/yyyy)" sqref="F19:G19" xr:uid="{00000000-0002-0000-0400-000003000000}">
      <formula1>Fecha_Minimo</formula1>
      <formula2>Fecha_Maximo</formula2>
    </dataValidation>
    <dataValidation type="whole" allowBlank="1" showInputMessage="1" showErrorMessage="1" error="Valor NO Válido" prompt="Ingrese Número" sqref="B10:C12" xr:uid="{00000000-0002-0000-0400-000004000000}">
      <formula1>Entero_Minimo</formula1>
      <formula2>Entero_Maximo</formula2>
    </dataValidation>
    <dataValidation type="textLength" allowBlank="1" showErrorMessage="1" error="Cantidad de caracteres NO valido." sqref="I6:J6 I15:J15 I23:J23" xr:uid="{00000000-0002-0000-0400-000005000000}">
      <formula1>Explicacion_LongMinimo</formula1>
      <formula2>Explicacion_LongMaximo2</formula2>
    </dataValidation>
    <dataValidation type="textLength" allowBlank="1" showErrorMessage="1" error="Cantidad de caracteres NO válido." sqref="B19:E19" xr:uid="{00000000-0002-0000-0400-000006000000}">
      <formula1>Explicacion_LongMinimo</formula1>
      <formula2>Explicacion_LongMaximo</formula2>
    </dataValidation>
  </dataValidations>
  <hyperlinks>
    <hyperlink ref="M4" location="Principal!A1" display="Ir al Princimal" xr:uid="{00000000-0004-0000-0400-000000000000}"/>
  </hyperlinks>
  <pageMargins left="0.7" right="0.7" top="0.75" bottom="0.75" header="0.3" footer="0.3"/>
  <pageSetup orientation="portrait" r:id="rId1"/>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A1:Y25"/>
  <sheetViews>
    <sheetView zoomScale="80" zoomScaleNormal="80" zoomScaleSheetLayoutView="100" workbookViewId="0">
      <selection activeCell="I25" sqref="I25:J25"/>
    </sheetView>
  </sheetViews>
  <sheetFormatPr baseColWidth="10" defaultColWidth="11.453125" defaultRowHeight="14.5" x14ac:dyDescent="0.35"/>
  <cols>
    <col min="1" max="1" width="3" style="50" customWidth="1"/>
    <col min="2" max="2" width="3.453125" style="50" customWidth="1"/>
    <col min="3" max="3" width="20.26953125" style="50" customWidth="1"/>
    <col min="4" max="4" width="6" style="50" customWidth="1"/>
    <col min="5" max="5" width="12.1796875" style="50" customWidth="1"/>
    <col min="6" max="6" width="13" style="50" customWidth="1"/>
    <col min="7" max="8" width="5" style="50" customWidth="1"/>
    <col min="9" max="9" width="6.1796875" style="50" customWidth="1"/>
    <col min="10" max="10" width="14.453125" style="50" customWidth="1"/>
    <col min="11" max="12" width="11.453125" style="50"/>
    <col min="13" max="13" width="44.7265625" style="50" customWidth="1"/>
    <col min="14" max="18" width="2" style="58" customWidth="1"/>
    <col min="19" max="19" width="9.1796875" style="108" customWidth="1"/>
    <col min="20" max="23" width="11.453125" style="28"/>
    <col min="24" max="25" width="11.453125" style="58"/>
    <col min="26" max="16384" width="11.453125" style="50"/>
  </cols>
  <sheetData>
    <row r="1" spans="1:24" x14ac:dyDescent="0.35">
      <c r="S1" s="108" t="s">
        <v>35</v>
      </c>
      <c r="U1" s="28">
        <v>0</v>
      </c>
    </row>
    <row r="2" spans="1:24" s="23" customFormat="1" ht="3" customHeight="1" x14ac:dyDescent="0.35">
      <c r="A2" s="23" t="s">
        <v>1</v>
      </c>
      <c r="B2" s="23" t="s">
        <v>1</v>
      </c>
      <c r="C2" s="23" t="s">
        <v>1</v>
      </c>
      <c r="D2" s="23" t="s">
        <v>1</v>
      </c>
      <c r="E2" s="23" t="s">
        <v>1</v>
      </c>
      <c r="F2" s="23" t="s">
        <v>1</v>
      </c>
      <c r="G2" s="23" t="s">
        <v>1</v>
      </c>
      <c r="H2" s="23" t="s">
        <v>1</v>
      </c>
      <c r="I2" s="23" t="s">
        <v>1</v>
      </c>
      <c r="J2" s="23" t="s">
        <v>1</v>
      </c>
      <c r="K2" s="23" t="s">
        <v>1</v>
      </c>
      <c r="L2" s="52" t="s">
        <v>1</v>
      </c>
      <c r="M2" s="25" t="s">
        <v>1</v>
      </c>
      <c r="N2" s="23" t="s">
        <v>1</v>
      </c>
      <c r="O2" s="23" t="s">
        <v>1</v>
      </c>
      <c r="P2" s="23" t="s">
        <v>1</v>
      </c>
      <c r="Q2" s="23" t="s">
        <v>1</v>
      </c>
      <c r="R2" s="23" t="s">
        <v>1</v>
      </c>
      <c r="S2" s="108"/>
      <c r="T2" s="28"/>
      <c r="U2" s="28"/>
      <c r="V2" s="28"/>
      <c r="W2" s="28"/>
      <c r="X2" s="58"/>
    </row>
    <row r="3" spans="1:24" x14ac:dyDescent="0.35">
      <c r="B3" s="62" t="s">
        <v>131</v>
      </c>
      <c r="U3" s="28">
        <f>SUM(V:V)</f>
        <v>0</v>
      </c>
    </row>
    <row r="4" spans="1:24" ht="15.5" x14ac:dyDescent="0.35">
      <c r="B4" s="63"/>
      <c r="M4" s="56" t="s">
        <v>38</v>
      </c>
    </row>
    <row r="5" spans="1:24" x14ac:dyDescent="0.35">
      <c r="B5" s="64" t="s">
        <v>132</v>
      </c>
      <c r="G5" s="65" t="s">
        <v>40</v>
      </c>
      <c r="H5" s="65" t="s">
        <v>41</v>
      </c>
      <c r="I5" s="161" t="s">
        <v>42</v>
      </c>
      <c r="J5" s="162"/>
      <c r="L5" s="15" t="s">
        <v>43</v>
      </c>
    </row>
    <row r="6" spans="1:24" ht="33.75" customHeight="1" x14ac:dyDescent="0.35">
      <c r="B6" s="163" t="s">
        <v>133</v>
      </c>
      <c r="C6" s="163"/>
      <c r="D6" s="163"/>
      <c r="E6" s="163"/>
      <c r="F6" s="163"/>
      <c r="G6" s="57" t="s">
        <v>45</v>
      </c>
      <c r="H6" s="57"/>
      <c r="I6" s="203" t="s">
        <v>134</v>
      </c>
      <c r="J6" s="204"/>
      <c r="L6" s="14" t="str">
        <f>CONCATENATE("(",LEN(I6),")")</f>
        <v>(439)</v>
      </c>
      <c r="M6" s="51"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08">
        <v>64</v>
      </c>
      <c r="V6" s="28">
        <f>IF(OR(AND(G6="", H6&lt;&gt;"", I6&lt;&gt;""), AND(G6&lt;&gt;"", H6="")), 0, 1)</f>
        <v>0</v>
      </c>
    </row>
    <row r="7" spans="1:24" ht="26.25" customHeight="1" x14ac:dyDescent="0.35">
      <c r="B7" s="76"/>
      <c r="C7" s="76"/>
      <c r="D7" s="76"/>
      <c r="E7" s="76"/>
      <c r="F7" s="76"/>
      <c r="G7" s="77"/>
      <c r="H7" s="77"/>
      <c r="I7" s="78"/>
      <c r="J7" s="78"/>
      <c r="L7" s="14"/>
      <c r="M7" s="51"/>
    </row>
    <row r="8" spans="1:24" ht="33" customHeight="1" x14ac:dyDescent="0.35">
      <c r="B8" s="170" t="s">
        <v>135</v>
      </c>
      <c r="C8" s="170"/>
      <c r="D8" s="170"/>
      <c r="E8" s="170"/>
      <c r="F8" s="170"/>
      <c r="G8" s="170"/>
      <c r="H8" s="170"/>
      <c r="I8" s="170"/>
      <c r="J8" s="170"/>
    </row>
    <row r="9" spans="1:24" ht="44.25" customHeight="1" x14ac:dyDescent="0.35">
      <c r="B9" s="188" t="s">
        <v>80</v>
      </c>
      <c r="C9" s="188"/>
      <c r="D9" s="188" t="s">
        <v>136</v>
      </c>
      <c r="E9" s="188"/>
      <c r="F9" s="188" t="s">
        <v>137</v>
      </c>
      <c r="G9" s="188"/>
      <c r="H9" s="188"/>
      <c r="I9" s="188" t="s">
        <v>138</v>
      </c>
      <c r="J9" s="188"/>
      <c r="M9" s="102"/>
      <c r="N9" s="106"/>
      <c r="O9" s="106"/>
      <c r="P9" s="106"/>
      <c r="Q9" s="106"/>
      <c r="R9" s="106"/>
      <c r="S9" s="110"/>
      <c r="T9" s="33"/>
      <c r="U9" s="33"/>
      <c r="V9" s="33"/>
    </row>
    <row r="10" spans="1:24" x14ac:dyDescent="0.35">
      <c r="B10" s="178">
        <v>2024</v>
      </c>
      <c r="C10" s="179"/>
      <c r="D10" s="231">
        <v>146.72999999999999</v>
      </c>
      <c r="E10" s="231"/>
      <c r="F10" s="232">
        <v>2149.9234799999999</v>
      </c>
      <c r="G10" s="233"/>
      <c r="H10" s="234"/>
      <c r="I10" s="231">
        <v>2296.65</v>
      </c>
      <c r="J10" s="231"/>
      <c r="L10" s="14"/>
      <c r="M10" s="105"/>
      <c r="N10" s="106"/>
      <c r="O10" s="106"/>
      <c r="P10" s="106"/>
      <c r="Q10" s="106"/>
      <c r="R10" s="106"/>
      <c r="S10" s="110">
        <v>105</v>
      </c>
      <c r="T10" s="33"/>
      <c r="U10" s="33"/>
      <c r="V10" s="111"/>
    </row>
    <row r="11" spans="1:24" x14ac:dyDescent="0.35">
      <c r="B11" s="178">
        <v>2023</v>
      </c>
      <c r="C11" s="179"/>
      <c r="D11" s="231">
        <v>271.73</v>
      </c>
      <c r="E11" s="231"/>
      <c r="F11" s="232">
        <v>728.14887999999996</v>
      </c>
      <c r="G11" s="233"/>
      <c r="H11" s="234"/>
      <c r="I11" s="231">
        <v>999.88</v>
      </c>
      <c r="J11" s="231"/>
      <c r="L11" s="14"/>
      <c r="M11" s="105"/>
      <c r="N11" s="106"/>
      <c r="O11" s="106"/>
      <c r="P11" s="106"/>
      <c r="Q11" s="106"/>
      <c r="R11" s="106"/>
      <c r="S11" s="110">
        <v>106</v>
      </c>
      <c r="T11" s="33"/>
      <c r="U11" s="33"/>
      <c r="V11" s="111"/>
    </row>
    <row r="12" spans="1:24" x14ac:dyDescent="0.35">
      <c r="B12" s="178">
        <v>2022</v>
      </c>
      <c r="C12" s="179"/>
      <c r="D12" s="231">
        <v>167.49</v>
      </c>
      <c r="E12" s="231"/>
      <c r="F12" s="232">
        <v>777.09126000000003</v>
      </c>
      <c r="G12" s="233"/>
      <c r="H12" s="234"/>
      <c r="I12" s="231">
        <v>944.58</v>
      </c>
      <c r="J12" s="231"/>
      <c r="L12" s="14"/>
      <c r="M12" s="105"/>
      <c r="N12" s="106"/>
      <c r="O12" s="106"/>
      <c r="P12" s="106"/>
      <c r="Q12" s="106"/>
      <c r="R12" s="106"/>
      <c r="S12" s="110">
        <v>107</v>
      </c>
      <c r="T12" s="33"/>
      <c r="U12" s="33"/>
      <c r="V12" s="111"/>
    </row>
    <row r="13" spans="1:24" ht="39.75" customHeight="1" x14ac:dyDescent="0.35">
      <c r="B13" s="160" t="s">
        <v>139</v>
      </c>
      <c r="C13" s="160"/>
      <c r="D13" s="160"/>
      <c r="E13" s="160"/>
      <c r="F13" s="160"/>
      <c r="G13" s="160"/>
      <c r="H13" s="160"/>
      <c r="I13" s="160"/>
      <c r="J13" s="160"/>
    </row>
    <row r="14" spans="1:24" ht="39.75" customHeight="1" x14ac:dyDescent="0.35">
      <c r="B14" s="160" t="s">
        <v>140</v>
      </c>
      <c r="C14" s="160"/>
      <c r="D14" s="160"/>
      <c r="E14" s="160"/>
      <c r="F14" s="160"/>
      <c r="G14" s="160"/>
      <c r="H14" s="160"/>
      <c r="I14" s="160"/>
      <c r="J14" s="160"/>
    </row>
    <row r="15" spans="1:24" x14ac:dyDescent="0.35">
      <c r="B15" s="70"/>
      <c r="C15" s="68"/>
    </row>
    <row r="16" spans="1:24" x14ac:dyDescent="0.35">
      <c r="B16" s="64" t="s">
        <v>141</v>
      </c>
      <c r="G16" s="65" t="s">
        <v>40</v>
      </c>
      <c r="H16" s="65" t="s">
        <v>41</v>
      </c>
      <c r="I16" s="161" t="s">
        <v>42</v>
      </c>
      <c r="J16" s="162"/>
      <c r="L16" s="15" t="s">
        <v>43</v>
      </c>
    </row>
    <row r="17" spans="2:22" ht="80.25" customHeight="1" x14ac:dyDescent="0.35">
      <c r="B17" s="163" t="s">
        <v>142</v>
      </c>
      <c r="C17" s="163"/>
      <c r="D17" s="163"/>
      <c r="E17" s="163"/>
      <c r="F17" s="163"/>
      <c r="G17" s="57" t="s">
        <v>45</v>
      </c>
      <c r="H17" s="57"/>
      <c r="I17" s="203" t="s">
        <v>143</v>
      </c>
      <c r="J17" s="204"/>
      <c r="L17" s="14" t="str">
        <f>CONCATENATE("(",LEN(I17),")")</f>
        <v>(316)</v>
      </c>
      <c r="M17" s="51" t="str">
        <f>IF(COUNTA(G17:H17)&lt;&gt;1,CONCATENATE("(Si/No) Marcar con 'X' solo uno de los campos.",CHAR(10),"(Explicación) Longitud máxima de ",Explicacion_LongMaximo2," caracteres"),IF(AND(UPPER(H17)="X",LEN(I17)=0),CONCATENATE("(*) Completar la celda de Explicación.",CHAR(10),"Longitud máxima de ",Explicacion_LongMaximo2," caracteres"),""))</f>
        <v/>
      </c>
      <c r="S17" s="108">
        <v>65</v>
      </c>
      <c r="V17" s="28">
        <f>IF(OR(AND(G17="", H17&lt;&gt;"", I17&lt;&gt;""), AND(G17&lt;&gt;"", H17="")), 0, 1)</f>
        <v>0</v>
      </c>
    </row>
    <row r="18" spans="2:22" ht="15" customHeight="1" x14ac:dyDescent="0.35">
      <c r="B18" s="76"/>
      <c r="C18" s="76"/>
      <c r="D18" s="76"/>
      <c r="E18" s="76"/>
      <c r="F18" s="76"/>
      <c r="G18" s="77"/>
      <c r="H18" s="77"/>
      <c r="I18" s="78"/>
      <c r="J18" s="78"/>
    </row>
    <row r="19" spans="2:22" ht="74.25" customHeight="1" x14ac:dyDescent="0.35">
      <c r="B19" s="170" t="s">
        <v>144</v>
      </c>
      <c r="C19" s="170"/>
      <c r="D19" s="170"/>
      <c r="E19" s="170"/>
      <c r="F19" s="170"/>
      <c r="G19" s="170"/>
      <c r="H19" s="170"/>
      <c r="I19" s="170"/>
      <c r="J19" s="170"/>
    </row>
    <row r="20" spans="2:22" ht="25.5" customHeight="1" x14ac:dyDescent="0.35">
      <c r="B20" s="145" t="s">
        <v>48</v>
      </c>
      <c r="C20" s="145"/>
      <c r="D20" s="145"/>
      <c r="E20" s="145"/>
      <c r="F20" s="145" t="s">
        <v>49</v>
      </c>
      <c r="G20" s="145"/>
      <c r="H20" s="145" t="s">
        <v>128</v>
      </c>
      <c r="I20" s="145"/>
      <c r="J20" s="145"/>
    </row>
    <row r="21" spans="2:22" ht="25" customHeight="1" x14ac:dyDescent="0.35">
      <c r="B21" s="230" t="s">
        <v>145</v>
      </c>
      <c r="C21" s="230"/>
      <c r="D21" s="230"/>
      <c r="E21" s="230"/>
      <c r="F21" s="235">
        <v>44642</v>
      </c>
      <c r="G21" s="235"/>
      <c r="H21" s="189">
        <v>2022</v>
      </c>
      <c r="I21" s="189"/>
      <c r="J21" s="189"/>
      <c r="M21" s="61"/>
      <c r="S21" s="108">
        <v>108</v>
      </c>
    </row>
    <row r="22" spans="2:22" x14ac:dyDescent="0.35">
      <c r="B22" s="79"/>
      <c r="C22" s="79"/>
      <c r="D22" s="79"/>
      <c r="E22" s="79"/>
      <c r="F22" s="79"/>
      <c r="G22" s="79"/>
      <c r="H22" s="79"/>
      <c r="I22" s="79"/>
      <c r="J22" s="79"/>
    </row>
    <row r="23" spans="2:22" x14ac:dyDescent="0.35">
      <c r="B23" s="170" t="s">
        <v>146</v>
      </c>
      <c r="C23" s="170"/>
      <c r="D23" s="170"/>
      <c r="E23" s="170"/>
      <c r="F23" s="170"/>
      <c r="G23" s="170"/>
      <c r="H23" s="170"/>
      <c r="I23" s="170"/>
      <c r="J23" s="170"/>
    </row>
    <row r="24" spans="2:22" x14ac:dyDescent="0.35">
      <c r="B24" s="64"/>
      <c r="G24" s="65" t="s">
        <v>40</v>
      </c>
      <c r="H24" s="65" t="s">
        <v>41</v>
      </c>
      <c r="I24" s="161" t="s">
        <v>42</v>
      </c>
      <c r="J24" s="162"/>
      <c r="L24" s="15" t="s">
        <v>43</v>
      </c>
    </row>
    <row r="25" spans="2:22" ht="26.25" customHeight="1" x14ac:dyDescent="0.35">
      <c r="B25" s="163" t="s">
        <v>147</v>
      </c>
      <c r="C25" s="163"/>
      <c r="D25" s="163"/>
      <c r="E25" s="163"/>
      <c r="F25" s="163"/>
      <c r="G25" s="57" t="s">
        <v>148</v>
      </c>
      <c r="H25" s="57"/>
      <c r="I25" s="176" t="s">
        <v>93</v>
      </c>
      <c r="J25" s="177"/>
      <c r="L25" s="14" t="str">
        <f>CONCATENATE("(",LEN(I25),")")</f>
        <v>(123)</v>
      </c>
      <c r="M25" s="51" t="str">
        <f>IF(COUNTA(G25:H25)&lt;&gt;1,CONCATENATE("(Si/No) Marcar con 'X' solo uno de los campos.",CHAR(10),"(Explicación) Longitud máxima de ",Explicacion_LongMaximo2," caracteres"),IF(AND(UPPER(H25)="X",LEN(I25)=0),CONCATENATE("(*) Completar la celda de Explicación.",CHAR(10),"Longitud máxima de ",Explicacion_LongMaximo2," caracteres"),""))</f>
        <v/>
      </c>
      <c r="S25" s="108">
        <v>109</v>
      </c>
      <c r="V25" s="112"/>
    </row>
  </sheetData>
  <sheetProtection algorithmName="SHA-512" hashValue="sN3fs/Qj+3AiDDMIo3GI+MJAYQwBhXXxrhbzgmvHqlhwUOXXPV//+WaXKvT0MxtbyqEVH109jnkKUVRRdIVp8w==" saltValue="6i3mhSaCz4WSBTAvaVzToA==" spinCount="100000" sheet="1" objects="1" scenarios="1" formatCells="0"/>
  <mergeCells count="36">
    <mergeCell ref="I16:J16"/>
    <mergeCell ref="B25:F25"/>
    <mergeCell ref="I25:J25"/>
    <mergeCell ref="B17:F17"/>
    <mergeCell ref="I17:J17"/>
    <mergeCell ref="B19:J19"/>
    <mergeCell ref="H20:J20"/>
    <mergeCell ref="H21:J21"/>
    <mergeCell ref="B23:J23"/>
    <mergeCell ref="I24:J24"/>
    <mergeCell ref="F20:G20"/>
    <mergeCell ref="F21:G21"/>
    <mergeCell ref="B21:E21"/>
    <mergeCell ref="B20:E20"/>
    <mergeCell ref="B10:C10"/>
    <mergeCell ref="B11:C11"/>
    <mergeCell ref="B12:C12"/>
    <mergeCell ref="B13:J13"/>
    <mergeCell ref="B14:J14"/>
    <mergeCell ref="D11:E11"/>
    <mergeCell ref="D12:E12"/>
    <mergeCell ref="F10:H10"/>
    <mergeCell ref="F12:H12"/>
    <mergeCell ref="F11:H11"/>
    <mergeCell ref="I10:J10"/>
    <mergeCell ref="I11:J11"/>
    <mergeCell ref="I12:J12"/>
    <mergeCell ref="D10:E10"/>
    <mergeCell ref="I5:J5"/>
    <mergeCell ref="B6:F6"/>
    <mergeCell ref="I6:J6"/>
    <mergeCell ref="B8:J8"/>
    <mergeCell ref="I9:J9"/>
    <mergeCell ref="D9:E9"/>
    <mergeCell ref="F9:H9"/>
    <mergeCell ref="B9:C9"/>
  </mergeCells>
  <dataValidations xWindow="312" yWindow="555" count="7">
    <dataValidation type="custom" allowBlank="1" showInputMessage="1" showErrorMessage="1" error="Valor NO válido" prompt="Ingrese &quot;X&quot;" sqref="G6:H6 G17:H17 G25:H25" xr:uid="{00000000-0002-0000-0500-000000000000}">
      <formula1>COUNTIF(Respuesta_SINO,TRIM(CELL("contents")))=1</formula1>
    </dataValidation>
    <dataValidation type="whole" allowBlank="1" showInputMessage="1" showErrorMessage="1" error="Valor NO Válido." prompt="Ingrese Número" sqref="H21:J21" xr:uid="{00000000-0002-0000-0500-000001000000}">
      <formula1>Entero_Minimo</formula1>
      <formula2>Entero_Maximo</formula2>
    </dataValidation>
    <dataValidation type="date" allowBlank="1" showInputMessage="1" showErrorMessage="1" error="Fecha No Valida" prompt="(dd/mm/yyyy)" sqref="F21:G21" xr:uid="{00000000-0002-0000-0500-000002000000}">
      <formula1>Fecha_Minimo</formula1>
      <formula2>Fecha_Maximo</formula2>
    </dataValidation>
    <dataValidation type="whole" allowBlank="1" showInputMessage="1" showErrorMessage="1" error="Valor NO Válido" prompt="Ingrese Número" sqref="B10:C12" xr:uid="{00000000-0002-0000-0500-000003000000}">
      <formula1>Entero_Minimo</formula1>
      <formula2>Entero_Maximo</formula2>
    </dataValidation>
    <dataValidation type="decimal" allowBlank="1" showInputMessage="1" showErrorMessage="1" error="Valor NO Válido." prompt="Ingrese Número" sqref="D10:J12" xr:uid="{00000000-0002-0000-0500-000004000000}">
      <formula1>Decimal2_Minimo</formula1>
      <formula2>Decimal2_Maximo</formula2>
    </dataValidation>
    <dataValidation type="textLength" allowBlank="1" showErrorMessage="1" error="Cantidad de caracteres NO valido." sqref="I6:J6 I17:J17 I25:J25" xr:uid="{00000000-0002-0000-0500-000005000000}">
      <formula1>Explicacion_LongMinimo</formula1>
      <formula2>Explicacion_LongMaximo2</formula2>
    </dataValidation>
    <dataValidation type="textLength" allowBlank="1" showErrorMessage="1" error="Cantidad de caracteres NO válido." sqref="B21:E21" xr:uid="{00000000-0002-0000-0500-000006000000}">
      <formula1>Explicacion_LongMinimo</formula1>
      <formula2>Explicacion_LongMaximo</formula2>
    </dataValidation>
  </dataValidations>
  <hyperlinks>
    <hyperlink ref="M4" location="Principal!A1" display="Ir al Princimal" xr:uid="{00000000-0004-0000-0500-000000000000}"/>
  </hyperlinks>
  <pageMargins left="0.7" right="0.7" top="0.75" bottom="0.75" header="0.3" footer="0.3"/>
  <pageSetup paperSize="9" scale="98" orientation="portrait" r:id="rId1"/>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A1:Y35"/>
  <sheetViews>
    <sheetView topLeftCell="A25" zoomScale="80" zoomScaleNormal="80" zoomScaleSheetLayoutView="100" workbookViewId="0">
      <selection activeCell="L37" sqref="L37"/>
    </sheetView>
  </sheetViews>
  <sheetFormatPr baseColWidth="10" defaultColWidth="11.453125" defaultRowHeight="14.5" x14ac:dyDescent="0.35"/>
  <cols>
    <col min="1" max="1" width="3" style="50" customWidth="1"/>
    <col min="2" max="2" width="3.453125" style="50" customWidth="1"/>
    <col min="3" max="3" width="20.26953125" style="50" customWidth="1"/>
    <col min="4" max="4" width="6" style="50" customWidth="1"/>
    <col min="5" max="5" width="12.1796875" style="50" customWidth="1"/>
    <col min="6" max="6" width="13" style="50" customWidth="1"/>
    <col min="7" max="8" width="5" style="50" customWidth="1"/>
    <col min="9" max="9" width="6.1796875" style="50" customWidth="1"/>
    <col min="10" max="10" width="14.453125" style="50" customWidth="1"/>
    <col min="11" max="12" width="11.453125" style="50"/>
    <col min="13" max="13" width="44.7265625" style="50" customWidth="1"/>
    <col min="14" max="18" width="2" style="58" customWidth="1"/>
    <col min="19" max="19" width="9.1796875" style="108" customWidth="1"/>
    <col min="20" max="21" width="11.453125" style="28"/>
    <col min="22" max="22" width="11.453125" style="33"/>
    <col min="23" max="23" width="11.453125" style="28"/>
    <col min="24" max="25" width="11.453125" style="58"/>
    <col min="26" max="16384" width="11.453125" style="50"/>
  </cols>
  <sheetData>
    <row r="1" spans="1:25" x14ac:dyDescent="0.35">
      <c r="S1" s="108" t="s">
        <v>35</v>
      </c>
      <c r="U1" s="28">
        <v>0</v>
      </c>
    </row>
    <row r="2" spans="1:25" s="23" customFormat="1" ht="3" customHeight="1" x14ac:dyDescent="0.35">
      <c r="A2" s="23" t="s">
        <v>1</v>
      </c>
      <c r="B2" s="23" t="s">
        <v>1</v>
      </c>
      <c r="C2" s="23" t="s">
        <v>1</v>
      </c>
      <c r="D2" s="23" t="s">
        <v>1</v>
      </c>
      <c r="E2" s="23" t="s">
        <v>1</v>
      </c>
      <c r="F2" s="23" t="s">
        <v>1</v>
      </c>
      <c r="G2" s="23" t="s">
        <v>1</v>
      </c>
      <c r="H2" s="23" t="s">
        <v>1</v>
      </c>
      <c r="I2" s="23" t="s">
        <v>1</v>
      </c>
      <c r="J2" s="23" t="s">
        <v>1</v>
      </c>
      <c r="K2" s="23" t="s">
        <v>1</v>
      </c>
      <c r="L2" s="52" t="s">
        <v>1</v>
      </c>
      <c r="M2" s="25" t="s">
        <v>1</v>
      </c>
      <c r="N2" s="23" t="s">
        <v>1</v>
      </c>
      <c r="O2" s="23" t="s">
        <v>1</v>
      </c>
      <c r="P2" s="23" t="s">
        <v>1</v>
      </c>
      <c r="Q2" s="23" t="s">
        <v>1</v>
      </c>
      <c r="R2" s="23" t="s">
        <v>1</v>
      </c>
      <c r="S2" s="108"/>
      <c r="T2" s="28"/>
      <c r="U2" s="28"/>
      <c r="V2" s="33"/>
      <c r="W2" s="28"/>
      <c r="X2" s="58"/>
      <c r="Y2" s="58"/>
    </row>
    <row r="3" spans="1:25" ht="18" x14ac:dyDescent="0.35">
      <c r="B3" s="238" t="s">
        <v>149</v>
      </c>
      <c r="C3" s="166"/>
      <c r="D3" s="166"/>
      <c r="E3" s="166"/>
      <c r="F3" s="166"/>
      <c r="G3" s="166"/>
      <c r="H3" s="166"/>
      <c r="I3" s="166"/>
      <c r="J3" s="166"/>
      <c r="U3" s="28">
        <f>SUM(V:V)</f>
        <v>0</v>
      </c>
    </row>
    <row r="4" spans="1:25" ht="18" x14ac:dyDescent="0.35">
      <c r="B4" s="80"/>
      <c r="C4" s="81"/>
      <c r="D4" s="81"/>
      <c r="E4" s="81"/>
      <c r="F4" s="81"/>
      <c r="G4" s="81"/>
      <c r="H4" s="81"/>
      <c r="I4" s="81"/>
      <c r="J4" s="81"/>
    </row>
    <row r="5" spans="1:25" x14ac:dyDescent="0.35">
      <c r="B5" s="62" t="s">
        <v>150</v>
      </c>
    </row>
    <row r="6" spans="1:25" ht="15.5" x14ac:dyDescent="0.35">
      <c r="B6" s="63"/>
      <c r="M6" s="56" t="s">
        <v>38</v>
      </c>
    </row>
    <row r="7" spans="1:25" x14ac:dyDescent="0.35">
      <c r="B7" s="64" t="s">
        <v>151</v>
      </c>
      <c r="G7" s="65" t="s">
        <v>40</v>
      </c>
      <c r="H7" s="65" t="s">
        <v>41</v>
      </c>
      <c r="I7" s="161" t="s">
        <v>42</v>
      </c>
      <c r="J7" s="162"/>
      <c r="L7" s="15" t="s">
        <v>43</v>
      </c>
    </row>
    <row r="8" spans="1:25" ht="78" customHeight="1" x14ac:dyDescent="0.35">
      <c r="B8" s="163" t="s">
        <v>152</v>
      </c>
      <c r="C8" s="163"/>
      <c r="D8" s="163"/>
      <c r="E8" s="163"/>
      <c r="F8" s="163"/>
      <c r="G8" s="57" t="s">
        <v>45</v>
      </c>
      <c r="H8" s="57"/>
      <c r="I8" s="176" t="s">
        <v>153</v>
      </c>
      <c r="J8" s="177"/>
      <c r="L8" s="14" t="str">
        <f>CONCATENATE("(",LEN(I8),")")</f>
        <v>(498)</v>
      </c>
      <c r="M8" s="51" t="str">
        <f>IF(COUNTA(G8:H8)&lt;&gt;1,CONCATENATE("(Si/No) Marcar con 'X' solo uno de los campos.",CHAR(10),"(Explicación) Longitud máxima de ",Explicacion_LongMaximo2," caracteres"),IF(AND(UPPER(H8)="X",LEN(I8)=0),CONCATENATE("(*) Completar la celda de Explicación.",CHAR(10),"Longitud máxima de ",Explicacion_LongMaximo2," caracteres"),""))</f>
        <v/>
      </c>
      <c r="S8" s="108">
        <v>66</v>
      </c>
      <c r="V8" s="33">
        <f>IF(OR(AND(G8="", H8&lt;&gt;"", I8&lt;&gt;""), AND(G8&lt;&gt;"", H8="")), 0, 1)</f>
        <v>0</v>
      </c>
    </row>
    <row r="9" spans="1:25" x14ac:dyDescent="0.35">
      <c r="B9" s="76"/>
      <c r="C9" s="76"/>
      <c r="D9" s="76"/>
      <c r="E9" s="76"/>
      <c r="F9" s="76"/>
      <c r="G9" s="77"/>
      <c r="H9" s="77"/>
      <c r="I9" s="78"/>
      <c r="J9" s="78"/>
      <c r="L9" s="14"/>
      <c r="M9" s="51"/>
    </row>
    <row r="10" spans="1:25" ht="35.25" customHeight="1" x14ac:dyDescent="0.35">
      <c r="B10" s="201" t="s">
        <v>154</v>
      </c>
      <c r="C10" s="201"/>
      <c r="D10" s="201"/>
      <c r="E10" s="201"/>
      <c r="F10" s="201"/>
      <c r="G10" s="201"/>
      <c r="H10" s="201"/>
      <c r="I10" s="201"/>
      <c r="J10" s="201"/>
    </row>
    <row r="11" spans="1:25" x14ac:dyDescent="0.35">
      <c r="B11" s="64"/>
      <c r="G11" s="65" t="s">
        <v>40</v>
      </c>
      <c r="H11" s="65" t="s">
        <v>41</v>
      </c>
      <c r="I11" s="161" t="s">
        <v>42</v>
      </c>
      <c r="J11" s="162"/>
      <c r="L11" s="15" t="s">
        <v>43</v>
      </c>
    </row>
    <row r="12" spans="1:25" ht="56.25" customHeight="1" x14ac:dyDescent="0.35">
      <c r="B12" s="163" t="s">
        <v>155</v>
      </c>
      <c r="C12" s="163"/>
      <c r="D12" s="163"/>
      <c r="E12" s="163"/>
      <c r="F12" s="163"/>
      <c r="G12" s="57" t="s">
        <v>45</v>
      </c>
      <c r="H12" s="57"/>
      <c r="I12" s="236" t="s">
        <v>156</v>
      </c>
      <c r="J12" s="237"/>
      <c r="L12" s="14" t="str">
        <f>CONCATENATE("(",LEN(I12),")")</f>
        <v>(299)</v>
      </c>
      <c r="M12" s="51" t="str">
        <f>IF(COUNTA(G12:H12)&lt;&gt;1,CONCATENATE("(Si/No) Marcar con 'X' solo uno de los campos.",CHAR(10),"(Explicación) Longitud máxima de ",Explicacion_LongMaximo2," caracteres"),IF(AND(UPPER(H12)="X",LEN(I12)=0),CONCATENATE("(*) Completar la celda de Explicación.",CHAR(10),"Longitud máxima de ",Explicacion_LongMaximo2," caracteres"),""))</f>
        <v/>
      </c>
      <c r="S12" s="108">
        <v>110</v>
      </c>
      <c r="V12" s="109"/>
    </row>
    <row r="13" spans="1:25" ht="56.25" customHeight="1" x14ac:dyDescent="0.35">
      <c r="B13" s="163" t="s">
        <v>157</v>
      </c>
      <c r="C13" s="163"/>
      <c r="D13" s="163"/>
      <c r="E13" s="163"/>
      <c r="F13" s="163"/>
      <c r="G13" s="57" t="s">
        <v>45</v>
      </c>
      <c r="H13" s="57"/>
      <c r="I13" s="236" t="s">
        <v>324</v>
      </c>
      <c r="J13" s="237"/>
      <c r="L13" s="14" t="str">
        <f>CONCATENATE("(",LEN(I13),")")</f>
        <v>(140)</v>
      </c>
      <c r="M13" s="51" t="str">
        <f>IF(COUNTA(G13:H13)&lt;&gt;1,CONCATENATE("(Si/No) Marcar con 'X' solo uno de los campos.",CHAR(10),"(Explicación) Longitud máxima de ",Explicacion_LongMaximo2," caracteres"),IF(AND(UPPER(H13)="X",LEN(I13)=0),CONCATENATE("(*) Completar la celda de Explicación.",CHAR(10),"Longitud máxima de ",Explicacion_LongMaximo2," caracteres"),""))</f>
        <v/>
      </c>
      <c r="S13" s="108">
        <v>111</v>
      </c>
      <c r="V13" s="109"/>
    </row>
    <row r="14" spans="1:25" ht="56.25" customHeight="1" x14ac:dyDescent="0.35">
      <c r="B14" s="163" t="s">
        <v>158</v>
      </c>
      <c r="C14" s="163"/>
      <c r="D14" s="163"/>
      <c r="E14" s="163"/>
      <c r="F14" s="163"/>
      <c r="G14" s="57" t="s">
        <v>45</v>
      </c>
      <c r="H14" s="57"/>
      <c r="I14" s="176" t="s">
        <v>325</v>
      </c>
      <c r="J14" s="177"/>
      <c r="L14" s="14" t="str">
        <f>CONCATENATE("(",LEN(I14),")")</f>
        <v>(77)</v>
      </c>
      <c r="M14" s="51" t="str">
        <f>IF(COUNTA(G14:H14)&lt;&gt;1,CONCATENATE("(Si/No) Marcar con 'X' solo uno de los campos.",CHAR(10),"(Explicación) Longitud máxima de ",Explicacion_LongMaximo2," caracteres"),IF(AND(UPPER(H14)="X",LEN(I14)=0),CONCATENATE("(*) Completar la celda de Explicación.",CHAR(10),"Longitud máxima de ",Explicacion_LongMaximo2," caracteres"),""))</f>
        <v/>
      </c>
      <c r="S14" s="108">
        <v>112</v>
      </c>
      <c r="V14" s="109"/>
    </row>
    <row r="15" spans="1:25" x14ac:dyDescent="0.35">
      <c r="B15" s="76"/>
      <c r="C15" s="76"/>
      <c r="D15" s="76"/>
      <c r="E15" s="76"/>
      <c r="F15" s="76"/>
      <c r="G15" s="77"/>
      <c r="H15" s="77"/>
      <c r="I15" s="78"/>
      <c r="J15" s="78"/>
    </row>
    <row r="16" spans="1:25" ht="48.75" customHeight="1" x14ac:dyDescent="0.35">
      <c r="B16" s="170" t="s">
        <v>159</v>
      </c>
      <c r="C16" s="170"/>
      <c r="D16" s="170"/>
      <c r="E16" s="170"/>
      <c r="F16" s="170"/>
      <c r="G16" s="170"/>
      <c r="H16" s="170"/>
      <c r="I16" s="170"/>
      <c r="J16" s="170"/>
    </row>
    <row r="17" spans="2:22" ht="15" customHeight="1" x14ac:dyDescent="0.35">
      <c r="B17" s="145" t="s">
        <v>48</v>
      </c>
      <c r="C17" s="145"/>
      <c r="D17" s="145"/>
      <c r="E17" s="145"/>
      <c r="F17" s="145"/>
      <c r="G17" s="145"/>
      <c r="H17" s="145"/>
      <c r="I17" s="145"/>
      <c r="J17" s="145"/>
    </row>
    <row r="18" spans="2:22" ht="25" customHeight="1" x14ac:dyDescent="0.35">
      <c r="B18" s="189" t="s">
        <v>320</v>
      </c>
      <c r="C18" s="189"/>
      <c r="D18" s="189"/>
      <c r="E18" s="189"/>
      <c r="F18" s="189"/>
      <c r="G18" s="189"/>
      <c r="H18" s="189"/>
      <c r="I18" s="189"/>
      <c r="J18" s="189"/>
      <c r="M18" s="51"/>
      <c r="S18" s="108">
        <v>113</v>
      </c>
    </row>
    <row r="19" spans="2:22" x14ac:dyDescent="0.35">
      <c r="B19" s="82"/>
      <c r="C19" s="82"/>
      <c r="D19" s="82"/>
      <c r="E19" s="82"/>
      <c r="F19" s="82"/>
      <c r="G19" s="79"/>
      <c r="H19" s="79"/>
      <c r="I19" s="79"/>
      <c r="J19" s="79"/>
    </row>
    <row r="20" spans="2:22" x14ac:dyDescent="0.35">
      <c r="B20" s="64" t="s">
        <v>160</v>
      </c>
      <c r="G20" s="65" t="s">
        <v>40</v>
      </c>
      <c r="H20" s="65" t="s">
        <v>41</v>
      </c>
      <c r="I20" s="161" t="s">
        <v>42</v>
      </c>
      <c r="J20" s="162"/>
      <c r="L20" s="15" t="s">
        <v>43</v>
      </c>
    </row>
    <row r="21" spans="2:22" ht="108" customHeight="1" x14ac:dyDescent="0.35">
      <c r="B21" s="163" t="s">
        <v>161</v>
      </c>
      <c r="C21" s="163"/>
      <c r="D21" s="163"/>
      <c r="E21" s="163"/>
      <c r="F21" s="163"/>
      <c r="G21" s="57" t="s">
        <v>45</v>
      </c>
      <c r="H21" s="57"/>
      <c r="I21" s="236" t="s">
        <v>327</v>
      </c>
      <c r="J21" s="237"/>
      <c r="L21" s="14" t="str">
        <f>CONCATENATE("(",LEN(I21),")")</f>
        <v>(190)</v>
      </c>
      <c r="M21" s="51" t="str">
        <f>IF(COUNTA(G21:H21)&lt;&gt;1,CONCATENATE("(Si/No) Marcar con 'X' solo uno de los campos.",CHAR(10),"(Explicación) Longitud máxima de ",Explicacion_LongMaximo2," caracteres"),IF(AND(UPPER(H21)="X",LEN(I21)=0),CONCATENATE("(*) Completar la celda de Explicación.",CHAR(10),"Longitud máxima de ",Explicacion_LongMaximo2," caracteres"),""))</f>
        <v/>
      </c>
      <c r="S21" s="108">
        <v>67</v>
      </c>
      <c r="V21" s="33">
        <f>IF(OR(AND(G21="", H21&lt;&gt;"", I21&lt;&gt;""), AND(G21&lt;&gt;"", H21="")), 0, 1)</f>
        <v>0</v>
      </c>
    </row>
    <row r="22" spans="2:22" ht="32.25" customHeight="1" x14ac:dyDescent="0.35">
      <c r="B22" s="160" t="s">
        <v>162</v>
      </c>
      <c r="C22" s="160"/>
      <c r="D22" s="160"/>
      <c r="E22" s="160"/>
      <c r="F22" s="160"/>
      <c r="G22" s="160"/>
      <c r="H22" s="160"/>
      <c r="I22" s="160"/>
      <c r="J22" s="160"/>
    </row>
    <row r="23" spans="2:22" ht="53.25" customHeight="1" x14ac:dyDescent="0.35">
      <c r="B23" s="160" t="s">
        <v>163</v>
      </c>
      <c r="C23" s="160"/>
      <c r="D23" s="160"/>
      <c r="E23" s="160"/>
      <c r="F23" s="160"/>
      <c r="G23" s="160"/>
      <c r="H23" s="160"/>
      <c r="I23" s="160"/>
      <c r="J23" s="160"/>
    </row>
    <row r="24" spans="2:22" ht="79.5" customHeight="1" x14ac:dyDescent="0.35">
      <c r="B24" s="160" t="s">
        <v>164</v>
      </c>
      <c r="C24" s="160"/>
      <c r="D24" s="160"/>
      <c r="E24" s="160"/>
      <c r="F24" s="160"/>
      <c r="G24" s="160"/>
      <c r="H24" s="160"/>
      <c r="I24" s="160"/>
      <c r="J24" s="160"/>
    </row>
    <row r="25" spans="2:22" x14ac:dyDescent="0.35">
      <c r="B25" s="74"/>
      <c r="C25" s="74"/>
      <c r="D25" s="74"/>
      <c r="E25" s="74"/>
      <c r="F25" s="74"/>
      <c r="G25" s="74"/>
      <c r="H25" s="74"/>
      <c r="I25" s="74"/>
      <c r="J25" s="74"/>
    </row>
    <row r="26" spans="2:22" ht="38.25" customHeight="1" x14ac:dyDescent="0.35">
      <c r="B26" s="170" t="s">
        <v>165</v>
      </c>
      <c r="C26" s="170"/>
      <c r="D26" s="170"/>
      <c r="E26" s="170"/>
      <c r="F26" s="170"/>
      <c r="G26" s="170"/>
      <c r="H26" s="170"/>
      <c r="I26" s="170"/>
      <c r="J26" s="170"/>
    </row>
    <row r="27" spans="2:22" x14ac:dyDescent="0.35">
      <c r="B27" s="145" t="s">
        <v>166</v>
      </c>
      <c r="C27" s="145"/>
      <c r="D27" s="145" t="s">
        <v>64</v>
      </c>
      <c r="E27" s="145"/>
      <c r="F27" s="145"/>
      <c r="G27" s="145"/>
      <c r="H27" s="148" t="s">
        <v>167</v>
      </c>
      <c r="I27" s="149"/>
      <c r="J27" s="150"/>
    </row>
    <row r="28" spans="2:22" ht="25" customHeight="1" x14ac:dyDescent="0.35">
      <c r="B28" s="219" t="s">
        <v>168</v>
      </c>
      <c r="C28" s="219"/>
      <c r="D28" s="219" t="s">
        <v>168</v>
      </c>
      <c r="E28" s="219"/>
      <c r="F28" s="219"/>
      <c r="G28" s="219"/>
      <c r="H28" s="239">
        <v>1998</v>
      </c>
      <c r="I28" s="239"/>
      <c r="J28" s="239"/>
      <c r="M28" s="61"/>
      <c r="S28" s="108">
        <v>114</v>
      </c>
    </row>
    <row r="29" spans="2:22" x14ac:dyDescent="0.35">
      <c r="B29" s="79"/>
      <c r="C29" s="79"/>
      <c r="D29" s="79"/>
      <c r="E29" s="79"/>
      <c r="F29" s="79"/>
      <c r="G29" s="79"/>
      <c r="H29" s="79"/>
      <c r="I29" s="79"/>
      <c r="J29" s="79"/>
    </row>
    <row r="30" spans="2:22" x14ac:dyDescent="0.35">
      <c r="B30" s="64" t="s">
        <v>169</v>
      </c>
      <c r="G30" s="65" t="s">
        <v>40</v>
      </c>
      <c r="H30" s="65" t="s">
        <v>41</v>
      </c>
      <c r="I30" s="161" t="s">
        <v>42</v>
      </c>
      <c r="J30" s="162"/>
      <c r="L30" s="15" t="s">
        <v>43</v>
      </c>
    </row>
    <row r="31" spans="2:22" ht="80.25" customHeight="1" x14ac:dyDescent="0.35">
      <c r="B31" s="163" t="s">
        <v>170</v>
      </c>
      <c r="C31" s="163"/>
      <c r="D31" s="163"/>
      <c r="E31" s="163"/>
      <c r="F31" s="163"/>
      <c r="G31" s="57" t="s">
        <v>45</v>
      </c>
      <c r="H31" s="57"/>
      <c r="I31" s="203" t="s">
        <v>171</v>
      </c>
      <c r="J31" s="204"/>
      <c r="L31" s="14" t="str">
        <f>CONCATENATE("(",LEN(I31),")")</f>
        <v>(557)</v>
      </c>
      <c r="M31" s="51" t="str">
        <f>IF(COUNTA(G31:H31)&lt;&gt;1,CONCATENATE("(Si/No) Marcar con 'X' solo uno de los campos.",CHAR(10),"(Explicación) Longitud máxima de ",Explicacion_LongMaximo2," caracteres"),IF(AND(UPPER(H31)="X",LEN(I31)=0),CONCATENATE("(*) Completar la celda de Explicación.",CHAR(10),"Longitud máxima de ",Explicacion_LongMaximo2," caracteres"),""))</f>
        <v/>
      </c>
      <c r="S31" s="108">
        <v>68</v>
      </c>
      <c r="V31" s="33">
        <f>IF(OR(AND(G31="", H31&lt;&gt;"", I31&lt;&gt;""), AND(G31&lt;&gt;"", H31="")), 0, 1)</f>
        <v>0</v>
      </c>
    </row>
    <row r="33" spans="2:19" ht="38.25" customHeight="1" x14ac:dyDescent="0.35">
      <c r="B33" s="170" t="s">
        <v>172</v>
      </c>
      <c r="C33" s="170"/>
      <c r="D33" s="170"/>
      <c r="E33" s="170"/>
      <c r="F33" s="170"/>
      <c r="G33" s="170"/>
      <c r="H33" s="170"/>
      <c r="I33" s="170"/>
      <c r="J33" s="170"/>
    </row>
    <row r="34" spans="2:19" ht="15" customHeight="1" x14ac:dyDescent="0.35">
      <c r="B34" s="145" t="s">
        <v>48</v>
      </c>
      <c r="C34" s="145"/>
      <c r="D34" s="145"/>
      <c r="E34" s="145"/>
      <c r="F34" s="145"/>
      <c r="G34" s="145"/>
      <c r="H34" s="145"/>
      <c r="I34" s="145"/>
      <c r="J34" s="145"/>
    </row>
    <row r="35" spans="2:19" ht="25" customHeight="1" x14ac:dyDescent="0.35">
      <c r="B35" s="189" t="s">
        <v>173</v>
      </c>
      <c r="C35" s="189"/>
      <c r="D35" s="189"/>
      <c r="E35" s="189"/>
      <c r="F35" s="189"/>
      <c r="G35" s="189"/>
      <c r="H35" s="189"/>
      <c r="I35" s="189"/>
      <c r="J35" s="189"/>
      <c r="M35" s="51"/>
      <c r="S35" s="108">
        <v>115</v>
      </c>
    </row>
  </sheetData>
  <sheetProtection algorithmName="SHA-512" hashValue="eoQSKIkzZVeTH6QeTe6TiAKRE3PmHvPNH6leUHnLR0+41akk/hEDEqZz2qMuy4BgC/24l3+QqlxdHco6fW+Dtg==" saltValue="c8ZDvH0LHFQOeyvgoyj9gQ==" spinCount="100000" sheet="1" objects="1" scenarios="1" formatCells="0"/>
  <mergeCells count="34">
    <mergeCell ref="B3:J3"/>
    <mergeCell ref="B23:J23"/>
    <mergeCell ref="B24:J24"/>
    <mergeCell ref="B26:J26"/>
    <mergeCell ref="I30:J30"/>
    <mergeCell ref="B22:J22"/>
    <mergeCell ref="B27:C27"/>
    <mergeCell ref="D27:G27"/>
    <mergeCell ref="H27:J27"/>
    <mergeCell ref="B28:C28"/>
    <mergeCell ref="D28:G28"/>
    <mergeCell ref="H28:J28"/>
    <mergeCell ref="B14:F14"/>
    <mergeCell ref="I14:J14"/>
    <mergeCell ref="B16:J16"/>
    <mergeCell ref="B12:F12"/>
    <mergeCell ref="I7:J7"/>
    <mergeCell ref="B8:F8"/>
    <mergeCell ref="I8:J8"/>
    <mergeCell ref="B10:J10"/>
    <mergeCell ref="I11:J11"/>
    <mergeCell ref="B17:J17"/>
    <mergeCell ref="B18:J18"/>
    <mergeCell ref="B34:J34"/>
    <mergeCell ref="B35:J35"/>
    <mergeCell ref="I12:J12"/>
    <mergeCell ref="B13:F13"/>
    <mergeCell ref="I13:J13"/>
    <mergeCell ref="I21:J21"/>
    <mergeCell ref="I20:J20"/>
    <mergeCell ref="B21:F21"/>
    <mergeCell ref="B33:J33"/>
    <mergeCell ref="B31:F31"/>
    <mergeCell ref="I31:J31"/>
  </mergeCells>
  <dataValidations count="4">
    <dataValidation type="custom" allowBlank="1" showInputMessage="1" showErrorMessage="1" error="Valor NO válido" prompt="Ingrese &quot;X&quot;" sqref="G8:H8 G12:H14 G21:H21 G31:H31" xr:uid="{00000000-0002-0000-0600-000000000000}">
      <formula1>COUNTIF(Respuesta_SINO,TRIM(CELL("contents")))=1</formula1>
    </dataValidation>
    <dataValidation type="whole" allowBlank="1" showInputMessage="1" showErrorMessage="1" error="Valor NO Válido." prompt="Ingrese Número" sqref="H28:J28" xr:uid="{00000000-0002-0000-0600-000001000000}">
      <formula1>Entero_Minimo</formula1>
      <formula2>Entero_Maximo</formula2>
    </dataValidation>
    <dataValidation type="textLength" allowBlank="1" showErrorMessage="1" error="Cantidad de caracteres NO valido." sqref="I8:J8 I12:J14 I21:J21 I31:J31" xr:uid="{00000000-0002-0000-0600-000002000000}">
      <formula1>Explicacion_LongMinimo</formula1>
      <formula2>Explicacion_LongMaximo2</formula2>
    </dataValidation>
    <dataValidation type="textLength" allowBlank="1" showErrorMessage="1" error="Cantidad de caracteres NO válido." sqref="B35:J35 B18:J18 B28:G28" xr:uid="{00000000-0002-0000-0600-000003000000}">
      <formula1>Explicacion_LongMinimo</formula1>
      <formula2>Explicacion_LongMaximo</formula2>
    </dataValidation>
  </dataValidations>
  <hyperlinks>
    <hyperlink ref="M6" location="Principal!A1" display="Ir al Princimal" xr:uid="{00000000-0004-0000-0600-000000000000}"/>
  </hyperlinks>
  <pageMargins left="0.7" right="0.7" top="0.75" bottom="0.75" header="0.3" footer="0.3"/>
  <pageSetup orientation="portrait" r:id="rId1"/>
  <rowBreaks count="1" manualBreakCount="1">
    <brk id="19" max="16383" man="1"/>
  </rowBreaks>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1"/>
  <dimension ref="A1:Y96"/>
  <sheetViews>
    <sheetView tabSelected="1" topLeftCell="A19" zoomScale="90" zoomScaleNormal="90" zoomScaleSheetLayoutView="100" workbookViewId="0">
      <selection activeCell="M29" sqref="M29"/>
    </sheetView>
  </sheetViews>
  <sheetFormatPr baseColWidth="10" defaultColWidth="11.453125" defaultRowHeight="14.5" x14ac:dyDescent="0.35"/>
  <cols>
    <col min="1" max="1" width="3" style="50" customWidth="1"/>
    <col min="2" max="2" width="3.453125" style="50" customWidth="1"/>
    <col min="3" max="3" width="20.26953125" style="50" customWidth="1"/>
    <col min="4" max="4" width="6" style="50" customWidth="1"/>
    <col min="5" max="6" width="6.453125" style="50" customWidth="1"/>
    <col min="7" max="8" width="8.453125" style="50" customWidth="1"/>
    <col min="9" max="9" width="11.453125" style="50" customWidth="1"/>
    <col min="10" max="10" width="14.453125" style="50" customWidth="1"/>
    <col min="11" max="12" width="11.453125" style="50"/>
    <col min="13" max="13" width="55.7265625" style="50" customWidth="1"/>
    <col min="14" max="14" width="9.1796875" style="58" customWidth="1"/>
    <col min="15" max="18" width="2" style="58" customWidth="1"/>
    <col min="19" max="19" width="9.1796875" style="115" customWidth="1"/>
    <col min="20" max="21" width="11.453125" style="23"/>
    <col min="22" max="23" width="12.7265625" style="23" bestFit="1" customWidth="1"/>
    <col min="24" max="25" width="11.453125" style="58"/>
    <col min="26" max="16384" width="11.453125" style="50"/>
  </cols>
  <sheetData>
    <row r="1" spans="1:24" x14ac:dyDescent="0.35">
      <c r="S1" s="115" t="s">
        <v>35</v>
      </c>
      <c r="U1" s="23">
        <v>0</v>
      </c>
    </row>
    <row r="2" spans="1:24" s="23" customFormat="1" ht="3" customHeight="1" x14ac:dyDescent="0.35">
      <c r="A2" s="23" t="s">
        <v>1</v>
      </c>
      <c r="B2" s="23" t="s">
        <v>1</v>
      </c>
      <c r="C2" s="23" t="s">
        <v>1</v>
      </c>
      <c r="D2" s="23" t="s">
        <v>1</v>
      </c>
      <c r="E2" s="23" t="s">
        <v>1</v>
      </c>
      <c r="F2" s="23" t="s">
        <v>1</v>
      </c>
      <c r="G2" s="23" t="s">
        <v>1</v>
      </c>
      <c r="H2" s="23" t="s">
        <v>1</v>
      </c>
      <c r="I2" s="23" t="s">
        <v>1</v>
      </c>
      <c r="J2" s="23" t="s">
        <v>1</v>
      </c>
      <c r="K2" s="23" t="s">
        <v>1</v>
      </c>
      <c r="L2" s="52" t="s">
        <v>1</v>
      </c>
      <c r="M2" s="25" t="s">
        <v>1</v>
      </c>
      <c r="N2" s="23" t="s">
        <v>1</v>
      </c>
      <c r="O2" s="23" t="s">
        <v>1</v>
      </c>
      <c r="P2" s="23" t="s">
        <v>1</v>
      </c>
      <c r="Q2" s="23" t="s">
        <v>1</v>
      </c>
      <c r="R2" s="23" t="s">
        <v>1</v>
      </c>
      <c r="S2" s="115"/>
      <c r="X2" s="58"/>
    </row>
    <row r="3" spans="1:24" x14ac:dyDescent="0.35">
      <c r="B3" s="62" t="s">
        <v>174</v>
      </c>
      <c r="U3" s="23">
        <f>SUM(V:V)</f>
        <v>0</v>
      </c>
    </row>
    <row r="4" spans="1:24" ht="15.5" x14ac:dyDescent="0.35">
      <c r="B4" s="63"/>
      <c r="M4" s="83" t="s">
        <v>38</v>
      </c>
    </row>
    <row r="5" spans="1:24" x14ac:dyDescent="0.35">
      <c r="B5" s="64" t="s">
        <v>175</v>
      </c>
      <c r="G5" s="65" t="s">
        <v>40</v>
      </c>
      <c r="H5" s="65" t="s">
        <v>41</v>
      </c>
      <c r="I5" s="161" t="s">
        <v>42</v>
      </c>
      <c r="J5" s="162"/>
      <c r="L5" s="15" t="s">
        <v>43</v>
      </c>
    </row>
    <row r="6" spans="1:24" ht="26.25" customHeight="1" x14ac:dyDescent="0.35">
      <c r="B6" s="163" t="s">
        <v>176</v>
      </c>
      <c r="C6" s="163"/>
      <c r="D6" s="163"/>
      <c r="E6" s="163"/>
      <c r="F6" s="163"/>
      <c r="G6" s="57" t="s">
        <v>45</v>
      </c>
      <c r="H6" s="57"/>
      <c r="I6" s="176" t="s">
        <v>177</v>
      </c>
      <c r="J6" s="177"/>
      <c r="L6" s="14" t="str">
        <f>CONCATENATE("(",LEN(I6),")")</f>
        <v>(192)</v>
      </c>
      <c r="M6" s="51"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15">
        <v>69</v>
      </c>
      <c r="V6" s="23">
        <f>IF(OR(AND(G6="", H6&lt;&gt;"", I6&lt;&gt;""), AND(G6&lt;&gt;"", H6="")), 0, 1)</f>
        <v>0</v>
      </c>
    </row>
    <row r="7" spans="1:24" x14ac:dyDescent="0.35">
      <c r="B7" s="66"/>
    </row>
    <row r="8" spans="1:24" ht="48.75" customHeight="1" x14ac:dyDescent="0.35">
      <c r="B8" s="201" t="s">
        <v>178</v>
      </c>
      <c r="C8" s="201"/>
      <c r="D8" s="201"/>
      <c r="E8" s="201"/>
      <c r="F8" s="201"/>
      <c r="G8" s="201"/>
      <c r="H8" s="201"/>
      <c r="I8" s="201"/>
      <c r="J8" s="201"/>
    </row>
    <row r="9" spans="1:24" x14ac:dyDescent="0.35">
      <c r="B9" s="69"/>
      <c r="G9" s="65" t="s">
        <v>40</v>
      </c>
      <c r="H9" s="65" t="s">
        <v>41</v>
      </c>
      <c r="I9" s="161" t="s">
        <v>42</v>
      </c>
      <c r="J9" s="162"/>
      <c r="L9" s="15" t="s">
        <v>43</v>
      </c>
    </row>
    <row r="10" spans="1:24" ht="30" customHeight="1" x14ac:dyDescent="0.35">
      <c r="B10" s="163" t="s">
        <v>179</v>
      </c>
      <c r="C10" s="163"/>
      <c r="D10" s="163"/>
      <c r="E10" s="163"/>
      <c r="F10" s="163"/>
      <c r="G10" s="57" t="s">
        <v>45</v>
      </c>
      <c r="H10" s="57"/>
      <c r="I10" s="176"/>
      <c r="J10" s="177"/>
      <c r="L10" s="14" t="str">
        <f>CONCATENATE("(",LEN(I10),")")</f>
        <v>(0)</v>
      </c>
      <c r="M10" s="51" t="str">
        <f>IF(COUNTA(G10:H10)&lt;&gt;1,CONCATENATE("(Si/No) Marcar con 'X' solo uno de los campos.",CHAR(10),"(Explicación) Longitud máxima de ",Explicacion_LongMaximo2," caracteres"),IF(AND(UPPER(H10)="X",LEN(I10)=0),CONCATENATE("(*) Completar la celda de Explicación.",CHAR(10),"Longitud máxima de ",Explicacion_LongMaximo2," caracteres"),""))</f>
        <v/>
      </c>
      <c r="S10" s="115">
        <v>116</v>
      </c>
      <c r="V10" s="25"/>
    </row>
    <row r="11" spans="1:24" ht="56.25" customHeight="1" x14ac:dyDescent="0.35">
      <c r="B11" s="163" t="s">
        <v>180</v>
      </c>
      <c r="C11" s="163"/>
      <c r="D11" s="163"/>
      <c r="E11" s="163"/>
      <c r="F11" s="163"/>
      <c r="G11" s="57" t="s">
        <v>45</v>
      </c>
      <c r="H11" s="57"/>
      <c r="I11" s="176" t="s">
        <v>326</v>
      </c>
      <c r="J11" s="177"/>
      <c r="L11" s="14" t="str">
        <f>CONCATENATE("(",LEN(I11),")")</f>
        <v>(93)</v>
      </c>
      <c r="M11" s="51" t="str">
        <f>IF(COUNTA(G11:H11)&lt;&gt;1,CONCATENATE("(Si/No) Marcar con 'X' solo uno de los campos.",CHAR(10),"(Explicación) Longitud máxima de ",Explicacion_LongMaximo2," caracteres"),IF(AND(UPPER(H11)="X",LEN(I11)=0),CONCATENATE("(*) Completar la celda de Explicación.",CHAR(10),"Longitud máxima de ",Explicacion_LongMaximo2," caracteres"),""))</f>
        <v/>
      </c>
      <c r="S11" s="115">
        <v>117</v>
      </c>
      <c r="V11" s="25"/>
    </row>
    <row r="12" spans="1:24" ht="18" customHeight="1" x14ac:dyDescent="0.35">
      <c r="B12" s="76"/>
      <c r="C12" s="76"/>
      <c r="D12" s="76"/>
      <c r="E12" s="76"/>
      <c r="F12" s="76"/>
      <c r="G12" s="77"/>
      <c r="H12" s="77"/>
      <c r="I12" s="78"/>
      <c r="J12" s="78"/>
    </row>
    <row r="13" spans="1:24" ht="50.25" customHeight="1" x14ac:dyDescent="0.35">
      <c r="B13" s="170" t="s">
        <v>181</v>
      </c>
      <c r="C13" s="170"/>
      <c r="D13" s="170"/>
      <c r="E13" s="170"/>
      <c r="F13" s="170"/>
      <c r="G13" s="170"/>
      <c r="H13" s="170"/>
      <c r="I13" s="170"/>
      <c r="J13" s="170"/>
    </row>
    <row r="14" spans="1:24" x14ac:dyDescent="0.35">
      <c r="B14" s="70"/>
      <c r="C14" s="68"/>
    </row>
    <row r="15" spans="1:24" ht="39" x14ac:dyDescent="0.35">
      <c r="B15" s="64"/>
      <c r="E15" s="88" t="s">
        <v>40</v>
      </c>
      <c r="F15" s="84" t="s">
        <v>41</v>
      </c>
      <c r="G15" s="243" t="s">
        <v>48</v>
      </c>
      <c r="H15" s="243"/>
      <c r="I15" s="84" t="s">
        <v>111</v>
      </c>
      <c r="J15" s="84" t="s">
        <v>182</v>
      </c>
    </row>
    <row r="16" spans="1:24" ht="23.25" customHeight="1" x14ac:dyDescent="0.35">
      <c r="B16" s="249" t="s">
        <v>183</v>
      </c>
      <c r="C16" s="250"/>
      <c r="D16" s="251"/>
      <c r="E16" s="57" t="s">
        <v>45</v>
      </c>
      <c r="F16" s="57"/>
      <c r="G16" s="244" t="s">
        <v>184</v>
      </c>
      <c r="H16" s="245"/>
      <c r="I16" s="91">
        <v>44535</v>
      </c>
      <c r="J16" s="90">
        <v>2021</v>
      </c>
      <c r="L16" s="14"/>
      <c r="M16" s="89" t="str">
        <f t="shared" ref="M16:M22" si="0">IF(COUNTA(E16:F16)&lt;&gt;1,CONCATENATE("(Si/No) Marcar con 'X' solo uno de los campos.",CHAR(10),"(Denominación del documento) Longitud máxima de ",Explicacion_LongMaximo," caracteres"),IF(AND(UPPER(E16)="X",LEN(G16)=0),CONCATENATE("(*) Completar la celda de Denominación del documento.",CHAR(10),"Longitud máxima de ",Explicacion_LongMaximo," caracteres"),""))</f>
        <v/>
      </c>
      <c r="S16" s="115">
        <v>118</v>
      </c>
    </row>
    <row r="17" spans="2:19" ht="23.25" customHeight="1" x14ac:dyDescent="0.35">
      <c r="B17" s="240" t="s">
        <v>185</v>
      </c>
      <c r="C17" s="241"/>
      <c r="D17" s="242"/>
      <c r="E17" s="57" t="s">
        <v>45</v>
      </c>
      <c r="F17" s="57"/>
      <c r="G17" s="246" t="s">
        <v>186</v>
      </c>
      <c r="H17" s="245"/>
      <c r="I17" s="91">
        <v>44535</v>
      </c>
      <c r="J17" s="90">
        <v>2021</v>
      </c>
      <c r="L17" s="14"/>
      <c r="M17" s="89" t="str">
        <f t="shared" si="0"/>
        <v/>
      </c>
      <c r="S17" s="115">
        <v>119</v>
      </c>
    </row>
    <row r="18" spans="2:19" ht="29.25" customHeight="1" x14ac:dyDescent="0.35">
      <c r="B18" s="240" t="s">
        <v>187</v>
      </c>
      <c r="C18" s="241"/>
      <c r="D18" s="242"/>
      <c r="E18" s="57" t="s">
        <v>45</v>
      </c>
      <c r="F18" s="57"/>
      <c r="G18" s="246" t="s">
        <v>188</v>
      </c>
      <c r="H18" s="245"/>
      <c r="I18" s="118">
        <v>45299</v>
      </c>
      <c r="J18" s="90">
        <v>2024</v>
      </c>
      <c r="L18" s="14"/>
      <c r="M18" s="89" t="str">
        <f t="shared" si="0"/>
        <v/>
      </c>
      <c r="S18" s="115">
        <v>120</v>
      </c>
    </row>
    <row r="19" spans="2:19" ht="31.5" customHeight="1" x14ac:dyDescent="0.35">
      <c r="B19" s="240" t="s">
        <v>189</v>
      </c>
      <c r="C19" s="241"/>
      <c r="D19" s="242"/>
      <c r="E19" s="57" t="s">
        <v>45</v>
      </c>
      <c r="F19" s="57"/>
      <c r="G19" s="247" t="s">
        <v>188</v>
      </c>
      <c r="H19" s="248"/>
      <c r="I19" s="91">
        <v>45299</v>
      </c>
      <c r="J19" s="90">
        <v>2024</v>
      </c>
      <c r="L19" s="14"/>
      <c r="M19" s="89" t="str">
        <f t="shared" si="0"/>
        <v/>
      </c>
      <c r="S19" s="115">
        <v>121</v>
      </c>
    </row>
    <row r="20" spans="2:19" ht="23.25" customHeight="1" x14ac:dyDescent="0.35">
      <c r="B20" s="240" t="s">
        <v>190</v>
      </c>
      <c r="C20" s="241"/>
      <c r="D20" s="242"/>
      <c r="E20" s="57" t="s">
        <v>45</v>
      </c>
      <c r="F20" s="101"/>
      <c r="G20" s="246" t="s">
        <v>191</v>
      </c>
      <c r="H20" s="245"/>
      <c r="I20" s="91">
        <v>44545</v>
      </c>
      <c r="J20" s="90">
        <v>2022</v>
      </c>
      <c r="L20" s="14"/>
      <c r="M20" s="89" t="str">
        <f t="shared" si="0"/>
        <v/>
      </c>
      <c r="S20" s="115">
        <v>122</v>
      </c>
    </row>
    <row r="21" spans="2:19" ht="23.25" customHeight="1" x14ac:dyDescent="0.35">
      <c r="B21" s="240" t="s">
        <v>192</v>
      </c>
      <c r="C21" s="241"/>
      <c r="D21" s="242"/>
      <c r="E21" s="57" t="s">
        <v>45</v>
      </c>
      <c r="F21" s="57"/>
      <c r="G21" s="246" t="s">
        <v>191</v>
      </c>
      <c r="H21" s="245"/>
      <c r="I21" s="91">
        <v>44545</v>
      </c>
      <c r="J21" s="90">
        <v>2022</v>
      </c>
      <c r="L21" s="14"/>
      <c r="M21" s="89" t="str">
        <f t="shared" si="0"/>
        <v/>
      </c>
      <c r="S21" s="115">
        <v>123</v>
      </c>
    </row>
    <row r="22" spans="2:19" ht="23.25" customHeight="1" x14ac:dyDescent="0.35">
      <c r="B22" s="249" t="s">
        <v>193</v>
      </c>
      <c r="C22" s="250"/>
      <c r="D22" s="251"/>
      <c r="E22" s="57" t="s">
        <v>45</v>
      </c>
      <c r="F22" s="57"/>
      <c r="G22" s="246" t="s">
        <v>191</v>
      </c>
      <c r="H22" s="245"/>
      <c r="I22" s="91">
        <v>44545</v>
      </c>
      <c r="J22" s="90">
        <v>2022</v>
      </c>
      <c r="L22" s="14"/>
      <c r="M22" s="89" t="str">
        <f t="shared" si="0"/>
        <v/>
      </c>
      <c r="S22" s="115">
        <v>124</v>
      </c>
    </row>
    <row r="23" spans="2:19" x14ac:dyDescent="0.35">
      <c r="B23" s="160" t="s">
        <v>194</v>
      </c>
      <c r="C23" s="160"/>
      <c r="D23" s="160"/>
      <c r="E23" s="160"/>
      <c r="F23" s="160"/>
      <c r="G23" s="160"/>
      <c r="H23" s="160"/>
      <c r="I23" s="160"/>
      <c r="J23" s="160"/>
    </row>
    <row r="24" spans="2:19" x14ac:dyDescent="0.35">
      <c r="B24" s="160" t="s">
        <v>195</v>
      </c>
      <c r="C24" s="160"/>
      <c r="D24" s="160"/>
      <c r="E24" s="160"/>
      <c r="F24" s="160"/>
      <c r="G24" s="160"/>
      <c r="H24" s="160"/>
      <c r="I24" s="160"/>
      <c r="J24" s="160"/>
    </row>
    <row r="25" spans="2:19" x14ac:dyDescent="0.35">
      <c r="B25" s="74"/>
      <c r="C25" s="74"/>
      <c r="D25" s="74"/>
      <c r="E25" s="74"/>
      <c r="F25" s="74"/>
      <c r="G25" s="74"/>
      <c r="H25" s="74"/>
      <c r="I25" s="74"/>
      <c r="J25" s="74"/>
    </row>
    <row r="26" spans="2:19" ht="27.75" customHeight="1" x14ac:dyDescent="0.35">
      <c r="B26" s="170" t="s">
        <v>196</v>
      </c>
      <c r="C26" s="170"/>
      <c r="D26" s="170"/>
      <c r="E26" s="170"/>
      <c r="F26" s="170"/>
      <c r="G26" s="170"/>
      <c r="H26" s="170"/>
      <c r="I26" s="170"/>
      <c r="J26" s="170"/>
    </row>
    <row r="27" spans="2:19" ht="28.5" customHeight="1" x14ac:dyDescent="0.35">
      <c r="B27" s="145" t="s">
        <v>197</v>
      </c>
      <c r="C27" s="145"/>
      <c r="D27" s="145" t="s">
        <v>198</v>
      </c>
      <c r="E27" s="145"/>
      <c r="F27" s="145"/>
      <c r="G27" s="145"/>
      <c r="H27" s="148" t="s">
        <v>199</v>
      </c>
      <c r="I27" s="149"/>
      <c r="J27" s="150"/>
    </row>
    <row r="28" spans="2:19" ht="25.5" customHeight="1" x14ac:dyDescent="0.35">
      <c r="B28" s="188" t="s">
        <v>200</v>
      </c>
      <c r="C28" s="188"/>
      <c r="D28" s="253">
        <v>1295</v>
      </c>
      <c r="E28" s="254"/>
      <c r="F28" s="254"/>
      <c r="G28" s="255"/>
      <c r="H28" s="267">
        <v>35</v>
      </c>
      <c r="I28" s="268"/>
      <c r="J28" s="269"/>
      <c r="S28" s="115">
        <v>125</v>
      </c>
    </row>
    <row r="29" spans="2:19" ht="25.5" customHeight="1" x14ac:dyDescent="0.35">
      <c r="B29" s="188" t="s">
        <v>201</v>
      </c>
      <c r="C29" s="188"/>
      <c r="D29" s="253">
        <v>2374</v>
      </c>
      <c r="E29" s="254"/>
      <c r="F29" s="254"/>
      <c r="G29" s="255"/>
      <c r="H29" s="267">
        <v>65</v>
      </c>
      <c r="I29" s="268"/>
      <c r="J29" s="269"/>
      <c r="S29" s="115">
        <v>126</v>
      </c>
    </row>
    <row r="30" spans="2:19" x14ac:dyDescent="0.35">
      <c r="B30" s="188" t="s">
        <v>202</v>
      </c>
      <c r="C30" s="188"/>
      <c r="D30" s="252">
        <f>D28+D29</f>
        <v>3669</v>
      </c>
      <c r="E30" s="252"/>
      <c r="F30" s="252"/>
      <c r="G30" s="252"/>
      <c r="H30" s="270">
        <f>H28+H29</f>
        <v>100</v>
      </c>
      <c r="I30" s="271"/>
      <c r="J30" s="272"/>
      <c r="S30" s="115">
        <v>152</v>
      </c>
    </row>
    <row r="31" spans="2:19" x14ac:dyDescent="0.35">
      <c r="B31" s="71"/>
      <c r="C31" s="71"/>
      <c r="D31" s="71"/>
      <c r="E31" s="71"/>
      <c r="F31" s="71"/>
    </row>
    <row r="32" spans="2:19" x14ac:dyDescent="0.35">
      <c r="B32" s="64" t="s">
        <v>203</v>
      </c>
      <c r="G32" s="65" t="s">
        <v>40</v>
      </c>
      <c r="H32" s="65" t="s">
        <v>41</v>
      </c>
      <c r="I32" s="161" t="s">
        <v>42</v>
      </c>
      <c r="J32" s="162"/>
      <c r="L32" s="15" t="s">
        <v>43</v>
      </c>
    </row>
    <row r="33" spans="2:22" ht="88.5" customHeight="1" x14ac:dyDescent="0.35">
      <c r="B33" s="163" t="s">
        <v>204</v>
      </c>
      <c r="C33" s="163"/>
      <c r="D33" s="163"/>
      <c r="E33" s="163"/>
      <c r="F33" s="163"/>
      <c r="G33" s="57"/>
      <c r="H33" s="57" t="s">
        <v>45</v>
      </c>
      <c r="I33" s="203" t="s">
        <v>205</v>
      </c>
      <c r="J33" s="204"/>
      <c r="L33" s="14" t="str">
        <f>CONCATENATE("(",LEN(I33),")")</f>
        <v>(20)</v>
      </c>
      <c r="M33" s="51" t="str">
        <f>IF(COUNTA(G33:H33)&lt;&gt;1,CONCATENATE("(Si/No) Marcar con 'X' solo uno de los campos.",CHAR(10),"(Explicación) Longitud máxima de ",Explicacion_LongMaximo2," caracteres"),IF(AND(UPPER(H33)="X",LEN(I33)=0),CONCATENATE("(*) Completar la celda de Explicación.",CHAR(10),"Longitud máxima de ",Explicacion_LongMaximo2," caracteres"),""))</f>
        <v/>
      </c>
      <c r="S33" s="115">
        <v>70</v>
      </c>
      <c r="V33" s="23">
        <f>IF(OR(AND(G33="", H33&lt;&gt;"", I33&lt;&gt;""), AND(G33&lt;&gt;"", H33="")), 0, 1)</f>
        <v>0</v>
      </c>
    </row>
    <row r="34" spans="2:22" x14ac:dyDescent="0.35">
      <c r="B34" s="66"/>
    </row>
    <row r="35" spans="2:22" ht="71.25" customHeight="1" x14ac:dyDescent="0.35">
      <c r="B35" s="170" t="s">
        <v>206</v>
      </c>
      <c r="C35" s="170"/>
      <c r="D35" s="170"/>
      <c r="E35" s="170"/>
      <c r="F35" s="170"/>
      <c r="G35" s="170"/>
      <c r="H35" s="170"/>
      <c r="I35" s="170"/>
      <c r="J35" s="170"/>
    </row>
    <row r="36" spans="2:22" ht="39" customHeight="1" x14ac:dyDescent="0.35">
      <c r="B36" s="145" t="s">
        <v>207</v>
      </c>
      <c r="C36" s="145"/>
      <c r="D36" s="145"/>
      <c r="E36" s="145"/>
      <c r="F36" s="145"/>
      <c r="G36" s="145" t="s">
        <v>64</v>
      </c>
      <c r="H36" s="145"/>
      <c r="I36" s="145"/>
      <c r="J36" s="145"/>
    </row>
    <row r="37" spans="2:22" ht="50.15" customHeight="1" x14ac:dyDescent="0.35">
      <c r="B37" s="219" t="s">
        <v>66</v>
      </c>
      <c r="C37" s="219"/>
      <c r="D37" s="219"/>
      <c r="E37" s="219"/>
      <c r="F37" s="219"/>
      <c r="G37" s="219" t="s">
        <v>66</v>
      </c>
      <c r="H37" s="219"/>
      <c r="I37" s="219"/>
      <c r="J37" s="219"/>
      <c r="M37" s="85"/>
      <c r="S37" s="115">
        <v>127</v>
      </c>
    </row>
    <row r="38" spans="2:22" ht="71.25" customHeight="1" x14ac:dyDescent="0.35">
      <c r="B38" s="170" t="s">
        <v>208</v>
      </c>
      <c r="C38" s="170"/>
      <c r="D38" s="170"/>
      <c r="E38" s="170"/>
      <c r="F38" s="170"/>
      <c r="G38" s="170"/>
      <c r="H38" s="170"/>
      <c r="I38" s="170"/>
      <c r="J38" s="170"/>
    </row>
    <row r="39" spans="2:22" ht="39" customHeight="1" x14ac:dyDescent="0.35">
      <c r="B39" s="145" t="s">
        <v>207</v>
      </c>
      <c r="C39" s="145"/>
      <c r="D39" s="145"/>
      <c r="E39" s="145"/>
      <c r="F39" s="145"/>
      <c r="G39" s="145" t="s">
        <v>64</v>
      </c>
      <c r="H39" s="145"/>
      <c r="I39" s="145"/>
      <c r="J39" s="145"/>
    </row>
    <row r="40" spans="2:22" ht="50.15" customHeight="1" x14ac:dyDescent="0.35">
      <c r="B40" s="219" t="s">
        <v>66</v>
      </c>
      <c r="C40" s="219"/>
      <c r="D40" s="219"/>
      <c r="E40" s="219"/>
      <c r="F40" s="219"/>
      <c r="G40" s="219" t="s">
        <v>66</v>
      </c>
      <c r="H40" s="219"/>
      <c r="I40" s="219"/>
      <c r="J40" s="219"/>
      <c r="S40" s="115">
        <v>128</v>
      </c>
    </row>
    <row r="41" spans="2:22" x14ac:dyDescent="0.35">
      <c r="B41" s="86"/>
      <c r="C41" s="86"/>
      <c r="D41" s="86"/>
      <c r="E41" s="86"/>
      <c r="F41" s="86"/>
    </row>
    <row r="42" spans="2:22" x14ac:dyDescent="0.35">
      <c r="B42" s="64" t="s">
        <v>209</v>
      </c>
      <c r="G42" s="65" t="s">
        <v>40</v>
      </c>
      <c r="H42" s="65" t="s">
        <v>41</v>
      </c>
      <c r="I42" s="161" t="s">
        <v>42</v>
      </c>
      <c r="J42" s="162"/>
      <c r="L42" s="15" t="s">
        <v>43</v>
      </c>
    </row>
    <row r="43" spans="2:22" ht="51" customHeight="1" x14ac:dyDescent="0.35">
      <c r="B43" s="163" t="s">
        <v>210</v>
      </c>
      <c r="C43" s="163"/>
      <c r="D43" s="163"/>
      <c r="E43" s="163"/>
      <c r="F43" s="163"/>
      <c r="G43" s="57" t="s">
        <v>45</v>
      </c>
      <c r="H43" s="57"/>
      <c r="I43" s="176" t="s">
        <v>211</v>
      </c>
      <c r="J43" s="177"/>
      <c r="L43" s="14" t="str">
        <f>CONCATENATE("(",LEN(I43),")")</f>
        <v>(293)</v>
      </c>
      <c r="M43" s="51" t="str">
        <f>IF(COUNTA(G43:H43)&lt;&gt;1,CONCATENATE("(Si/No) Marcar con 'X' solo uno de los campos.",CHAR(10),"(Explicación) Longitud máxima de ",Explicacion_LongMaximo2," caracteres"),IF(AND(UPPER(H43)="X",LEN(I43)=0),CONCATENATE("(*) Completar la celda de Explicación.",CHAR(10),"Longitud máxima de ",Explicacion_LongMaximo2," caracteres"),""))</f>
        <v/>
      </c>
      <c r="S43" s="115">
        <v>71</v>
      </c>
      <c r="V43" s="23">
        <f>IF(OR(AND(G43="", H43&lt;&gt;"", I43&lt;&gt;""), AND(G43&lt;&gt;"", H43="")), 0, 1)</f>
        <v>0</v>
      </c>
    </row>
    <row r="45" spans="2:22" x14ac:dyDescent="0.35">
      <c r="B45" s="64" t="s">
        <v>212</v>
      </c>
      <c r="G45" s="65" t="s">
        <v>40</v>
      </c>
      <c r="H45" s="65" t="s">
        <v>41</v>
      </c>
      <c r="I45" s="161" t="s">
        <v>42</v>
      </c>
      <c r="J45" s="162"/>
      <c r="L45" s="15" t="s">
        <v>43</v>
      </c>
    </row>
    <row r="46" spans="2:22" ht="51" customHeight="1" x14ac:dyDescent="0.35">
      <c r="B46" s="163" t="s">
        <v>213</v>
      </c>
      <c r="C46" s="163"/>
      <c r="D46" s="163"/>
      <c r="E46" s="163"/>
      <c r="F46" s="163"/>
      <c r="G46" s="57" t="s">
        <v>45</v>
      </c>
      <c r="H46" s="57"/>
      <c r="I46" s="176" t="s">
        <v>214</v>
      </c>
      <c r="J46" s="177"/>
      <c r="L46" s="14" t="str">
        <f>CONCATENATE("(",LEN(I46),")")</f>
        <v>(49)</v>
      </c>
      <c r="M46" s="51" t="str">
        <f>IF(COUNTA(G46:H46)&lt;&gt;1,CONCATENATE("(Si/No) Marcar con 'X' solo uno de los campos.",CHAR(10),"(Explicación) Longitud máxima de ",Explicacion_LongMaximo2," caracteres"),IF(AND(UPPER(H46)="X",LEN(I46)=0),CONCATENATE("(*) Completar la celda de Explicación.",CHAR(10),"Longitud máxima de ",Explicacion_LongMaximo2," caracteres"),""))</f>
        <v/>
      </c>
      <c r="S46" s="115">
        <v>72</v>
      </c>
      <c r="V46" s="23">
        <f>IF(OR(AND(G46="", H46&lt;&gt;"", I46&lt;&gt;""), AND(G46&lt;&gt;"", H46="")), 0, 1)</f>
        <v>0</v>
      </c>
    </row>
    <row r="48" spans="2:22" ht="71.25" customHeight="1" x14ac:dyDescent="0.35">
      <c r="B48" s="201" t="s">
        <v>215</v>
      </c>
      <c r="C48" s="201"/>
      <c r="D48" s="201"/>
      <c r="E48" s="201"/>
      <c r="F48" s="201"/>
      <c r="G48" s="201"/>
      <c r="H48" s="201"/>
      <c r="I48" s="201"/>
      <c r="J48" s="201"/>
      <c r="M48" s="102"/>
    </row>
    <row r="49" spans="2:20" x14ac:dyDescent="0.35">
      <c r="B49" s="259" t="s">
        <v>216</v>
      </c>
      <c r="C49" s="259"/>
      <c r="D49" s="259"/>
      <c r="E49" s="256" t="s">
        <v>80</v>
      </c>
      <c r="F49" s="256"/>
      <c r="G49" s="256" t="s">
        <v>217</v>
      </c>
      <c r="H49" s="256"/>
      <c r="I49" s="256" t="s">
        <v>218</v>
      </c>
      <c r="J49" s="256"/>
      <c r="L49" s="15"/>
      <c r="M49" s="102"/>
    </row>
    <row r="50" spans="2:20" x14ac:dyDescent="0.35">
      <c r="B50" s="240" t="s">
        <v>80</v>
      </c>
      <c r="C50" s="241"/>
      <c r="D50" s="242"/>
      <c r="E50" s="215">
        <v>2024</v>
      </c>
      <c r="F50" s="215"/>
      <c r="G50" s="215">
        <v>2023</v>
      </c>
      <c r="H50" s="215"/>
      <c r="I50" s="257">
        <v>2022</v>
      </c>
      <c r="J50" s="258"/>
      <c r="L50" s="15"/>
      <c r="M50" s="103"/>
      <c r="S50" s="115">
        <v>129</v>
      </c>
      <c r="T50" s="115"/>
    </row>
    <row r="51" spans="2:20" ht="30" customHeight="1" x14ac:dyDescent="0.35">
      <c r="B51" s="240" t="s">
        <v>219</v>
      </c>
      <c r="C51" s="241"/>
      <c r="D51" s="242"/>
      <c r="E51" s="215">
        <v>3669</v>
      </c>
      <c r="F51" s="215"/>
      <c r="G51" s="215">
        <v>3724</v>
      </c>
      <c r="H51" s="215"/>
      <c r="I51" s="257">
        <v>3734</v>
      </c>
      <c r="J51" s="258"/>
      <c r="L51" s="14"/>
      <c r="M51" s="103"/>
      <c r="S51" s="115">
        <v>130</v>
      </c>
      <c r="T51" s="115"/>
    </row>
    <row r="52" spans="2:20" ht="38.25" customHeight="1" x14ac:dyDescent="0.35">
      <c r="B52" s="240" t="s">
        <v>220</v>
      </c>
      <c r="C52" s="241"/>
      <c r="D52" s="242"/>
      <c r="E52" s="214">
        <v>7380732</v>
      </c>
      <c r="F52" s="215"/>
      <c r="G52" s="214">
        <v>7462562</v>
      </c>
      <c r="H52" s="215"/>
      <c r="I52" s="216">
        <v>14120536</v>
      </c>
      <c r="J52" s="218"/>
      <c r="L52" s="14"/>
      <c r="M52" s="103"/>
      <c r="S52" s="115">
        <v>131</v>
      </c>
      <c r="T52" s="115"/>
    </row>
    <row r="53" spans="2:20" ht="30" customHeight="1" x14ac:dyDescent="0.35">
      <c r="B53" s="240" t="s">
        <v>221</v>
      </c>
      <c r="C53" s="241"/>
      <c r="D53" s="242"/>
      <c r="E53" s="215">
        <v>0</v>
      </c>
      <c r="F53" s="215"/>
      <c r="G53" s="215">
        <v>0</v>
      </c>
      <c r="H53" s="215"/>
      <c r="I53" s="257">
        <v>0</v>
      </c>
      <c r="J53" s="258"/>
      <c r="L53" s="14"/>
      <c r="M53" s="103"/>
      <c r="S53" s="115">
        <v>132</v>
      </c>
      <c r="T53" s="115"/>
    </row>
    <row r="54" spans="2:20" ht="30" customHeight="1" x14ac:dyDescent="0.35">
      <c r="B54" s="240" t="s">
        <v>222</v>
      </c>
      <c r="C54" s="241"/>
      <c r="D54" s="242"/>
      <c r="E54" s="215">
        <v>6</v>
      </c>
      <c r="F54" s="215"/>
      <c r="G54" s="215">
        <v>5</v>
      </c>
      <c r="H54" s="215"/>
      <c r="I54" s="257">
        <v>1</v>
      </c>
      <c r="J54" s="258"/>
      <c r="L54" s="14"/>
      <c r="M54" s="103"/>
      <c r="S54" s="115">
        <v>133</v>
      </c>
      <c r="T54" s="115"/>
    </row>
    <row r="55" spans="2:20" ht="30" customHeight="1" x14ac:dyDescent="0.35">
      <c r="B55" s="240" t="s">
        <v>223</v>
      </c>
      <c r="C55" s="241"/>
      <c r="D55" s="242"/>
      <c r="E55" s="215">
        <v>0</v>
      </c>
      <c r="F55" s="215"/>
      <c r="G55" s="215">
        <v>0</v>
      </c>
      <c r="H55" s="215"/>
      <c r="I55" s="257">
        <v>0</v>
      </c>
      <c r="J55" s="258"/>
      <c r="L55" s="14"/>
      <c r="M55" s="103"/>
      <c r="S55" s="23">
        <v>134</v>
      </c>
    </row>
    <row r="56" spans="2:20" x14ac:dyDescent="0.35">
      <c r="M56" s="102"/>
    </row>
    <row r="57" spans="2:20" x14ac:dyDescent="0.35">
      <c r="B57" s="259" t="s">
        <v>216</v>
      </c>
      <c r="C57" s="259"/>
      <c r="D57" s="259"/>
      <c r="E57" s="256" t="s">
        <v>80</v>
      </c>
      <c r="F57" s="256"/>
      <c r="G57" s="256" t="s">
        <v>217</v>
      </c>
      <c r="H57" s="256"/>
      <c r="I57" s="256" t="s">
        <v>218</v>
      </c>
      <c r="J57" s="256"/>
      <c r="L57" s="15"/>
      <c r="M57" s="102"/>
    </row>
    <row r="58" spans="2:20" ht="15" customHeight="1" x14ac:dyDescent="0.35">
      <c r="B58" s="240" t="s">
        <v>80</v>
      </c>
      <c r="C58" s="241"/>
      <c r="D58" s="242"/>
      <c r="E58" s="215">
        <v>2024</v>
      </c>
      <c r="F58" s="215"/>
      <c r="G58" s="215">
        <v>2023</v>
      </c>
      <c r="H58" s="215"/>
      <c r="I58" s="215">
        <v>2022</v>
      </c>
      <c r="J58" s="215"/>
      <c r="L58" s="15"/>
      <c r="M58" s="103"/>
      <c r="S58" s="115">
        <v>135</v>
      </c>
      <c r="T58" s="115"/>
    </row>
    <row r="59" spans="2:20" ht="30" customHeight="1" x14ac:dyDescent="0.35">
      <c r="B59" s="240" t="s">
        <v>224</v>
      </c>
      <c r="C59" s="241"/>
      <c r="D59" s="242"/>
      <c r="E59" s="215">
        <v>23860</v>
      </c>
      <c r="F59" s="215"/>
      <c r="G59" s="215">
        <v>24971</v>
      </c>
      <c r="H59" s="215"/>
      <c r="I59" s="215">
        <v>25441</v>
      </c>
      <c r="J59" s="215"/>
      <c r="L59" s="14"/>
      <c r="M59" s="103"/>
      <c r="S59" s="115">
        <v>136</v>
      </c>
      <c r="T59" s="115"/>
    </row>
    <row r="60" spans="2:20" ht="36.75" customHeight="1" x14ac:dyDescent="0.35">
      <c r="B60" s="240" t="s">
        <v>225</v>
      </c>
      <c r="C60" s="241"/>
      <c r="D60" s="242"/>
      <c r="E60" s="214"/>
      <c r="F60" s="215"/>
      <c r="G60" s="214"/>
      <c r="H60" s="215"/>
      <c r="I60" s="214"/>
      <c r="J60" s="215"/>
      <c r="L60" s="14"/>
      <c r="M60" s="103"/>
      <c r="S60" s="115">
        <v>137</v>
      </c>
      <c r="T60" s="115"/>
    </row>
    <row r="61" spans="2:20" ht="30" customHeight="1" x14ac:dyDescent="0.35">
      <c r="B61" s="240" t="s">
        <v>226</v>
      </c>
      <c r="C61" s="241"/>
      <c r="D61" s="242"/>
      <c r="E61" s="215">
        <v>0</v>
      </c>
      <c r="F61" s="215"/>
      <c r="G61" s="215">
        <v>1</v>
      </c>
      <c r="H61" s="215"/>
      <c r="I61" s="215">
        <v>0</v>
      </c>
      <c r="J61" s="215"/>
      <c r="L61" s="14"/>
      <c r="M61" s="103"/>
      <c r="S61" s="115">
        <v>138</v>
      </c>
      <c r="T61" s="115"/>
    </row>
    <row r="62" spans="2:20" ht="30" customHeight="1" x14ac:dyDescent="0.35">
      <c r="B62" s="240" t="s">
        <v>227</v>
      </c>
      <c r="C62" s="241"/>
      <c r="D62" s="242"/>
      <c r="E62" s="215">
        <v>0</v>
      </c>
      <c r="F62" s="215"/>
      <c r="G62" s="215">
        <v>3</v>
      </c>
      <c r="H62" s="215"/>
      <c r="I62" s="215">
        <v>1</v>
      </c>
      <c r="J62" s="215"/>
      <c r="L62" s="14"/>
      <c r="M62" s="103"/>
      <c r="S62" s="115">
        <v>150</v>
      </c>
      <c r="T62" s="115"/>
    </row>
    <row r="63" spans="2:20" ht="30" customHeight="1" x14ac:dyDescent="0.35">
      <c r="B63" s="240" t="s">
        <v>228</v>
      </c>
      <c r="C63" s="241"/>
      <c r="D63" s="242"/>
      <c r="E63" s="215">
        <v>0</v>
      </c>
      <c r="F63" s="215"/>
      <c r="G63" s="215">
        <v>0</v>
      </c>
      <c r="H63" s="215"/>
      <c r="I63" s="215">
        <v>1</v>
      </c>
      <c r="J63" s="215"/>
      <c r="L63" s="14"/>
      <c r="M63" s="87"/>
      <c r="S63" s="115">
        <v>151</v>
      </c>
      <c r="T63" s="115"/>
    </row>
    <row r="64" spans="2:20" ht="90" customHeight="1" x14ac:dyDescent="0.35">
      <c r="B64" s="160" t="s">
        <v>229</v>
      </c>
      <c r="C64" s="160"/>
      <c r="D64" s="160"/>
      <c r="E64" s="160"/>
      <c r="F64" s="160"/>
      <c r="G64" s="160"/>
      <c r="H64" s="160"/>
      <c r="I64" s="160"/>
      <c r="J64" s="160"/>
    </row>
    <row r="65" spans="2:22" ht="27" customHeight="1" x14ac:dyDescent="0.35">
      <c r="B65" s="160" t="s">
        <v>230</v>
      </c>
      <c r="C65" s="160"/>
      <c r="D65" s="160"/>
      <c r="E65" s="160"/>
      <c r="F65" s="160"/>
      <c r="G65" s="160"/>
      <c r="H65" s="160"/>
      <c r="I65" s="160"/>
      <c r="J65" s="160"/>
    </row>
    <row r="66" spans="2:22" x14ac:dyDescent="0.35">
      <c r="B66" s="160" t="s">
        <v>231</v>
      </c>
      <c r="C66" s="160"/>
      <c r="D66" s="160"/>
      <c r="E66" s="160"/>
      <c r="F66" s="160"/>
      <c r="G66" s="160"/>
      <c r="H66" s="160"/>
      <c r="I66" s="160"/>
      <c r="J66" s="160"/>
    </row>
    <row r="68" spans="2:22" x14ac:dyDescent="0.35">
      <c r="B68" s="64" t="s">
        <v>232</v>
      </c>
      <c r="G68" s="65" t="s">
        <v>40</v>
      </c>
      <c r="H68" s="65" t="s">
        <v>41</v>
      </c>
      <c r="I68" s="161" t="s">
        <v>42</v>
      </c>
      <c r="J68" s="162"/>
      <c r="L68" s="15" t="s">
        <v>43</v>
      </c>
    </row>
    <row r="69" spans="2:22" ht="26.25" customHeight="1" x14ac:dyDescent="0.35">
      <c r="B69" s="163" t="s">
        <v>233</v>
      </c>
      <c r="C69" s="163"/>
      <c r="D69" s="163"/>
      <c r="E69" s="163"/>
      <c r="F69" s="163"/>
      <c r="G69" s="57" t="s">
        <v>45</v>
      </c>
      <c r="H69" s="57"/>
      <c r="I69" s="176" t="s">
        <v>234</v>
      </c>
      <c r="J69" s="177"/>
      <c r="L69" s="14" t="str">
        <f>CONCATENATE("(",LEN(I69),")")</f>
        <v>(161)</v>
      </c>
      <c r="M69" s="51" t="str">
        <f>IF(COUNTA(G69:H69)&lt;&gt;1,CONCATENATE("(Si/No) Marcar con 'X' solo uno de los campos.",CHAR(10),"(Explicación) Longitud máxima de ",Explicacion_LongMaximo2," caracteres"),IF(AND(UPPER(H69)="X",LEN(I69)=0),CONCATENATE("(*) Completar la celda de Explicación.",CHAR(10),"Longitud máxima de ",Explicacion_LongMaximo2," caracteres"),""))</f>
        <v/>
      </c>
      <c r="S69" s="115">
        <v>73</v>
      </c>
      <c r="V69" s="23">
        <f>IF(OR(AND(G69="", H69&lt;&gt;"", I69&lt;&gt;""), AND(G69&lt;&gt;"", H69="")), 0, 1)</f>
        <v>0</v>
      </c>
    </row>
    <row r="70" spans="2:22" x14ac:dyDescent="0.35">
      <c r="B70" s="66"/>
    </row>
    <row r="71" spans="2:22" ht="48.75" customHeight="1" x14ac:dyDescent="0.35">
      <c r="B71" s="201" t="s">
        <v>235</v>
      </c>
      <c r="C71" s="201"/>
      <c r="D71" s="201"/>
      <c r="E71" s="201"/>
      <c r="F71" s="201"/>
      <c r="G71" s="201"/>
      <c r="H71" s="201"/>
      <c r="I71" s="201"/>
      <c r="J71" s="201"/>
    </row>
    <row r="72" spans="2:22" x14ac:dyDescent="0.35">
      <c r="B72" s="69"/>
      <c r="G72" s="65" t="s">
        <v>40</v>
      </c>
      <c r="H72" s="65" t="s">
        <v>41</v>
      </c>
      <c r="I72" s="161" t="s">
        <v>42</v>
      </c>
      <c r="J72" s="162"/>
      <c r="L72" s="15" t="s">
        <v>43</v>
      </c>
    </row>
    <row r="73" spans="2:22" ht="30" customHeight="1" x14ac:dyDescent="0.35">
      <c r="B73" s="163" t="s">
        <v>236</v>
      </c>
      <c r="C73" s="163"/>
      <c r="D73" s="163"/>
      <c r="E73" s="163"/>
      <c r="F73" s="163"/>
      <c r="G73" s="57" t="s">
        <v>45</v>
      </c>
      <c r="H73" s="57"/>
      <c r="I73" s="176" t="s">
        <v>321</v>
      </c>
      <c r="J73" s="177"/>
      <c r="L73" s="14" t="str">
        <f>CONCATENATE("(",LEN(I73),")")</f>
        <v>(587)</v>
      </c>
      <c r="M73" s="51" t="str">
        <f>IF(COUNTA(G73:H73)&lt;&gt;1,CONCATENATE("(Si/No) Marcar con 'X' solo uno de los campos.",CHAR(10),"(Explicación) Longitud máxima de ",Explicacion_LongMaximo2," caracteres"),IF(AND(UPPER(H73)="X",LEN(I73)=0),CONCATENATE("(*) Completar la celda de Explicación.",CHAR(10),"Longitud máxima de ",Explicacion_LongMaximo2," caracteres"),""))</f>
        <v/>
      </c>
      <c r="S73" s="115">
        <v>139</v>
      </c>
      <c r="V73" s="25"/>
    </row>
    <row r="75" spans="2:22" ht="40.5" customHeight="1" x14ac:dyDescent="0.35">
      <c r="B75" s="201" t="s">
        <v>237</v>
      </c>
      <c r="C75" s="201"/>
      <c r="D75" s="201"/>
      <c r="E75" s="201"/>
      <c r="F75" s="201"/>
      <c r="G75" s="201"/>
      <c r="H75" s="201"/>
      <c r="I75" s="201"/>
      <c r="J75" s="201"/>
    </row>
    <row r="76" spans="2:22" ht="25.5" customHeight="1" x14ac:dyDescent="0.35">
      <c r="B76" s="145" t="s">
        <v>48</v>
      </c>
      <c r="C76" s="145"/>
      <c r="D76" s="145"/>
      <c r="E76" s="145"/>
      <c r="F76" s="145"/>
      <c r="G76" s="145" t="s">
        <v>49</v>
      </c>
      <c r="H76" s="145"/>
      <c r="I76" s="145" t="s">
        <v>50</v>
      </c>
      <c r="J76" s="145"/>
    </row>
    <row r="77" spans="2:22" ht="25" customHeight="1" x14ac:dyDescent="0.35">
      <c r="B77" s="260" t="s">
        <v>238</v>
      </c>
      <c r="C77" s="261"/>
      <c r="D77" s="260"/>
      <c r="E77" s="261"/>
      <c r="F77" s="260"/>
      <c r="G77" s="262">
        <v>43132</v>
      </c>
      <c r="H77" s="263"/>
      <c r="I77" s="260">
        <v>2018</v>
      </c>
      <c r="J77" s="261"/>
      <c r="M77" s="85"/>
      <c r="S77" s="115">
        <v>140</v>
      </c>
    </row>
    <row r="79" spans="2:22" x14ac:dyDescent="0.35">
      <c r="B79" s="64" t="s">
        <v>239</v>
      </c>
      <c r="G79" s="65" t="s">
        <v>40</v>
      </c>
      <c r="H79" s="65" t="s">
        <v>41</v>
      </c>
      <c r="I79" s="161" t="s">
        <v>42</v>
      </c>
      <c r="J79" s="162"/>
      <c r="L79" s="15" t="s">
        <v>43</v>
      </c>
    </row>
    <row r="80" spans="2:22" ht="33.75" customHeight="1" x14ac:dyDescent="0.35">
      <c r="B80" s="163" t="s">
        <v>240</v>
      </c>
      <c r="C80" s="163"/>
      <c r="D80" s="163"/>
      <c r="E80" s="163"/>
      <c r="F80" s="163"/>
      <c r="G80" s="57" t="s">
        <v>45</v>
      </c>
      <c r="H80" s="57"/>
      <c r="I80" s="176" t="s">
        <v>241</v>
      </c>
      <c r="J80" s="177"/>
      <c r="L80" s="14" t="str">
        <f>CONCATENATE("(",LEN(I80),")")</f>
        <v>(48)</v>
      </c>
      <c r="M80" s="51" t="str">
        <f>IF(COUNTA(G80:H80)&lt;&gt;1,CONCATENATE("(Si/No) Marcar con 'X' solo uno de los campos.",CHAR(10),"(Explicación) Longitud máxima de ",Explicacion_LongMaximo2," caracteres"),IF(AND(UPPER(H80)="X",LEN(I80)=0),CONCATENATE("(*) Completar la celda de Explicación.",CHAR(10),"Longitud máxima de ",Explicacion_LongMaximo2," caracteres"),""))</f>
        <v/>
      </c>
      <c r="S80" s="115">
        <v>74</v>
      </c>
      <c r="V80" s="23">
        <f>IF(OR(AND(G80="", H80&lt;&gt;"", I80&lt;&gt;""), AND(G80&lt;&gt;"", H80="")), 0, 1)</f>
        <v>0</v>
      </c>
    </row>
    <row r="81" spans="2:22" x14ac:dyDescent="0.35">
      <c r="B81" s="66"/>
    </row>
    <row r="82" spans="2:22" ht="48.75" customHeight="1" x14ac:dyDescent="0.35">
      <c r="B82" s="201" t="s">
        <v>242</v>
      </c>
      <c r="C82" s="201"/>
      <c r="D82" s="201"/>
      <c r="E82" s="201"/>
      <c r="F82" s="201"/>
      <c r="G82" s="201"/>
      <c r="H82" s="201"/>
      <c r="I82" s="201"/>
      <c r="J82" s="201"/>
    </row>
    <row r="83" spans="2:22" ht="15" customHeight="1" x14ac:dyDescent="0.35">
      <c r="B83" s="145" t="s">
        <v>48</v>
      </c>
      <c r="C83" s="145"/>
      <c r="D83" s="145"/>
      <c r="E83" s="145"/>
      <c r="F83" s="145"/>
      <c r="G83" s="145"/>
      <c r="H83" s="145"/>
      <c r="I83" s="145"/>
      <c r="J83" s="145"/>
    </row>
    <row r="84" spans="2:22" ht="25" customHeight="1" x14ac:dyDescent="0.35">
      <c r="B84" s="189" t="s">
        <v>243</v>
      </c>
      <c r="C84" s="189"/>
      <c r="D84" s="189"/>
      <c r="E84" s="189"/>
      <c r="F84" s="189"/>
      <c r="G84" s="189"/>
      <c r="H84" s="189"/>
      <c r="I84" s="189"/>
      <c r="J84" s="189"/>
      <c r="M84" s="51"/>
      <c r="S84" s="115">
        <v>141</v>
      </c>
    </row>
    <row r="85" spans="2:22" x14ac:dyDescent="0.35">
      <c r="B85" s="76"/>
      <c r="C85" s="76"/>
      <c r="D85" s="76"/>
      <c r="E85" s="76"/>
      <c r="F85" s="76"/>
      <c r="G85" s="76"/>
      <c r="H85" s="76"/>
      <c r="I85" s="76"/>
      <c r="J85" s="76"/>
    </row>
    <row r="86" spans="2:22" ht="48.75" customHeight="1" x14ac:dyDescent="0.35">
      <c r="B86" s="201" t="s">
        <v>244</v>
      </c>
      <c r="C86" s="201"/>
      <c r="D86" s="201"/>
      <c r="E86" s="201"/>
      <c r="F86" s="201"/>
      <c r="G86" s="201"/>
      <c r="H86" s="201"/>
      <c r="I86" s="201"/>
      <c r="J86" s="201"/>
    </row>
    <row r="87" spans="2:22" ht="26.25" customHeight="1" x14ac:dyDescent="0.35">
      <c r="B87" s="64"/>
      <c r="G87" s="65" t="s">
        <v>40</v>
      </c>
      <c r="H87" s="65" t="s">
        <v>41</v>
      </c>
      <c r="I87" s="161" t="s">
        <v>42</v>
      </c>
      <c r="J87" s="162"/>
      <c r="L87" s="15" t="s">
        <v>43</v>
      </c>
    </row>
    <row r="88" spans="2:22" ht="26.25" customHeight="1" x14ac:dyDescent="0.35">
      <c r="B88" s="175" t="s">
        <v>245</v>
      </c>
      <c r="C88" s="175"/>
      <c r="D88" s="175"/>
      <c r="E88" s="175"/>
      <c r="F88" s="175"/>
      <c r="G88" s="119" t="s">
        <v>45</v>
      </c>
      <c r="H88" s="57"/>
      <c r="I88" s="176" t="s">
        <v>246</v>
      </c>
      <c r="J88" s="177"/>
      <c r="L88" s="14" t="str">
        <f>CONCATENATE("(",LEN(I88),")")</f>
        <v>(41)</v>
      </c>
      <c r="M88" s="51" t="str">
        <f>IF(COUNTA(G88:H88)&lt;&gt;1,CONCATENATE("(Si/No) Marcar con 'X' solo uno de los campos.",CHAR(10),"(Explicación) Longitud máxima de ",Explicacion_LongMaximo2," caracteres"),IF(AND(UPPER(H88)="X",LEN(I88)=0),CONCATENATE("(*) Completar la celda de Explicación.",CHAR(10),"Longitud máxima de ",Explicacion_LongMaximo2," caracteres"),""))</f>
        <v/>
      </c>
      <c r="S88" s="115">
        <v>142</v>
      </c>
      <c r="V88" s="25"/>
    </row>
    <row r="90" spans="2:22" ht="26.25" customHeight="1" x14ac:dyDescent="0.35">
      <c r="B90" s="64" t="s">
        <v>247</v>
      </c>
      <c r="G90" s="65" t="s">
        <v>40</v>
      </c>
      <c r="H90" s="65" t="s">
        <v>41</v>
      </c>
      <c r="I90" s="161" t="s">
        <v>42</v>
      </c>
      <c r="J90" s="162"/>
      <c r="L90" s="15" t="s">
        <v>43</v>
      </c>
    </row>
    <row r="91" spans="2:22" ht="45.75" customHeight="1" x14ac:dyDescent="0.35">
      <c r="B91" s="175" t="s">
        <v>248</v>
      </c>
      <c r="C91" s="175"/>
      <c r="D91" s="175"/>
      <c r="E91" s="175"/>
      <c r="F91" s="175"/>
      <c r="G91" s="57" t="s">
        <v>45</v>
      </c>
      <c r="H91" s="57"/>
      <c r="I91" s="176" t="s">
        <v>249</v>
      </c>
      <c r="J91" s="177"/>
      <c r="L91" s="14" t="str">
        <f>CONCATENATE("(",LEN(I91),")")</f>
        <v>(291)</v>
      </c>
      <c r="M91" s="51" t="str">
        <f>IF(COUNTA(G91:H91)&lt;&gt;1,CONCATENATE("(Si/No) Marcar con 'X' solo uno de los campos.",CHAR(10),"(Explicación) Longitud máxima de ",Explicacion_LongMaximo2," caracteres"),IF(AND(UPPER(H91)="X",LEN(I91)=0),CONCATENATE("(*) Completar la celda de Explicación.",CHAR(10),"Longitud máxima de ",Explicacion_LongMaximo2," caracteres"),""))</f>
        <v/>
      </c>
      <c r="S91" s="115">
        <v>149</v>
      </c>
      <c r="V91" s="23">
        <f>IF(OR(AND(G91="", H91&lt;&gt;"", I91&lt;&gt;""), AND(G91&lt;&gt;"", H91="")), 0, 1)</f>
        <v>0</v>
      </c>
    </row>
    <row r="92" spans="2:22" ht="25.5" customHeight="1" x14ac:dyDescent="0.35">
      <c r="B92" s="160" t="s">
        <v>250</v>
      </c>
      <c r="C92" s="160"/>
      <c r="D92" s="160"/>
      <c r="E92" s="160"/>
      <c r="F92" s="160"/>
      <c r="G92" s="160"/>
      <c r="H92" s="160"/>
      <c r="I92" s="160"/>
      <c r="J92" s="160"/>
    </row>
    <row r="93" spans="2:22" x14ac:dyDescent="0.35">
      <c r="B93" s="73"/>
      <c r="C93" s="73"/>
      <c r="D93" s="73"/>
      <c r="E93" s="73"/>
      <c r="F93" s="73"/>
      <c r="G93" s="73"/>
      <c r="H93" s="73"/>
      <c r="I93" s="73"/>
      <c r="J93" s="73"/>
    </row>
    <row r="94" spans="2:22" ht="38.25" customHeight="1" x14ac:dyDescent="0.35">
      <c r="B94" s="201" t="s">
        <v>251</v>
      </c>
      <c r="C94" s="201"/>
      <c r="D94" s="201"/>
      <c r="E94" s="201"/>
      <c r="F94" s="201"/>
      <c r="G94" s="201"/>
      <c r="H94" s="201"/>
      <c r="I94" s="201"/>
      <c r="J94" s="201"/>
    </row>
    <row r="95" spans="2:22" x14ac:dyDescent="0.35">
      <c r="B95" s="145" t="s">
        <v>48</v>
      </c>
      <c r="C95" s="145"/>
      <c r="D95" s="145"/>
      <c r="E95" s="145"/>
      <c r="F95" s="145"/>
      <c r="G95" s="145"/>
      <c r="H95" s="145"/>
      <c r="I95" s="145"/>
      <c r="J95" s="145"/>
    </row>
    <row r="96" spans="2:22" ht="50.15" customHeight="1" x14ac:dyDescent="0.35">
      <c r="B96" s="189" t="s">
        <v>252</v>
      </c>
      <c r="C96" s="189"/>
      <c r="D96" s="189"/>
      <c r="E96" s="189"/>
      <c r="F96" s="189"/>
      <c r="G96" s="189"/>
      <c r="H96" s="189"/>
      <c r="I96" s="189"/>
      <c r="J96" s="189"/>
      <c r="M96" s="51"/>
      <c r="S96" s="115">
        <v>143</v>
      </c>
    </row>
  </sheetData>
  <sheetProtection algorithmName="SHA-512" hashValue="BTIeeqBrlACLxflIypgJrKaLbr/l+u/fREaHBU2qRZgalxP7/jXJfq9CaW5d1p+/oBkqMeN6SYBvyiOM8WTJ1w==" saltValue="uYmqR7tq2Vr0jjddlpH87g==" spinCount="100000" sheet="1" objects="1" scenarios="1" formatCells="0"/>
  <mergeCells count="150">
    <mergeCell ref="I88:J88"/>
    <mergeCell ref="I90:J90"/>
    <mergeCell ref="B91:F91"/>
    <mergeCell ref="I91:J91"/>
    <mergeCell ref="B86:J86"/>
    <mergeCell ref="B83:J83"/>
    <mergeCell ref="B84:J84"/>
    <mergeCell ref="G76:H76"/>
    <mergeCell ref="I76:J76"/>
    <mergeCell ref="I77:J77"/>
    <mergeCell ref="G77:H77"/>
    <mergeCell ref="B76:F76"/>
    <mergeCell ref="B77:F77"/>
    <mergeCell ref="B95:J95"/>
    <mergeCell ref="B96:J96"/>
    <mergeCell ref="I79:J79"/>
    <mergeCell ref="B80:F80"/>
    <mergeCell ref="I80:J80"/>
    <mergeCell ref="I63:J63"/>
    <mergeCell ref="I61:J61"/>
    <mergeCell ref="I62:J62"/>
    <mergeCell ref="I68:J68"/>
    <mergeCell ref="B69:F69"/>
    <mergeCell ref="I69:J69"/>
    <mergeCell ref="B71:J71"/>
    <mergeCell ref="I72:J72"/>
    <mergeCell ref="B73:F73"/>
    <mergeCell ref="I73:J73"/>
    <mergeCell ref="B64:J64"/>
    <mergeCell ref="B65:J65"/>
    <mergeCell ref="B66:J66"/>
    <mergeCell ref="B75:J75"/>
    <mergeCell ref="B92:J92"/>
    <mergeCell ref="B94:J94"/>
    <mergeCell ref="B82:J82"/>
    <mergeCell ref="I87:J87"/>
    <mergeCell ref="B88:F88"/>
    <mergeCell ref="I59:J59"/>
    <mergeCell ref="I60:J60"/>
    <mergeCell ref="I53:J53"/>
    <mergeCell ref="I51:J51"/>
    <mergeCell ref="I52:J52"/>
    <mergeCell ref="I58:J58"/>
    <mergeCell ref="E52:F52"/>
    <mergeCell ref="E53:F53"/>
    <mergeCell ref="E54:F54"/>
    <mergeCell ref="G51:H51"/>
    <mergeCell ref="G52:H52"/>
    <mergeCell ref="G53:H53"/>
    <mergeCell ref="G54:H54"/>
    <mergeCell ref="G55:H55"/>
    <mergeCell ref="E55:F55"/>
    <mergeCell ref="G58:H58"/>
    <mergeCell ref="G57:H57"/>
    <mergeCell ref="E57:F57"/>
    <mergeCell ref="B48:J48"/>
    <mergeCell ref="I49:J49"/>
    <mergeCell ref="I55:J55"/>
    <mergeCell ref="I54:J54"/>
    <mergeCell ref="I57:J57"/>
    <mergeCell ref="I50:J50"/>
    <mergeCell ref="G50:H50"/>
    <mergeCell ref="E50:F50"/>
    <mergeCell ref="G49:H49"/>
    <mergeCell ref="E49:F49"/>
    <mergeCell ref="B49:D49"/>
    <mergeCell ref="B51:D51"/>
    <mergeCell ref="B50:D50"/>
    <mergeCell ref="B52:D52"/>
    <mergeCell ref="B53:D53"/>
    <mergeCell ref="B54:D54"/>
    <mergeCell ref="B55:D55"/>
    <mergeCell ref="E51:F51"/>
    <mergeCell ref="B57:D57"/>
    <mergeCell ref="I42:J42"/>
    <mergeCell ref="B43:F43"/>
    <mergeCell ref="I43:J43"/>
    <mergeCell ref="I45:J45"/>
    <mergeCell ref="B46:F46"/>
    <mergeCell ref="I46:J46"/>
    <mergeCell ref="I32:J32"/>
    <mergeCell ref="B33:F33"/>
    <mergeCell ref="I33:J33"/>
    <mergeCell ref="B35:J35"/>
    <mergeCell ref="B36:F36"/>
    <mergeCell ref="B37:F37"/>
    <mergeCell ref="G36:J36"/>
    <mergeCell ref="G37:J37"/>
    <mergeCell ref="B38:J38"/>
    <mergeCell ref="B39:F39"/>
    <mergeCell ref="G39:J39"/>
    <mergeCell ref="B40:F40"/>
    <mergeCell ref="G40:J40"/>
    <mergeCell ref="B27:C27"/>
    <mergeCell ref="D27:G27"/>
    <mergeCell ref="H27:J27"/>
    <mergeCell ref="B16:D16"/>
    <mergeCell ref="B17:D17"/>
    <mergeCell ref="B22:D22"/>
    <mergeCell ref="B30:C30"/>
    <mergeCell ref="D30:G30"/>
    <mergeCell ref="H30:J30"/>
    <mergeCell ref="B28:C28"/>
    <mergeCell ref="B29:C29"/>
    <mergeCell ref="D29:G29"/>
    <mergeCell ref="D28:G28"/>
    <mergeCell ref="H29:J29"/>
    <mergeCell ref="H28:J28"/>
    <mergeCell ref="B21:D21"/>
    <mergeCell ref="B19:D19"/>
    <mergeCell ref="B23:J23"/>
    <mergeCell ref="B26:J26"/>
    <mergeCell ref="B20:D20"/>
    <mergeCell ref="B18:D18"/>
    <mergeCell ref="B24:J24"/>
    <mergeCell ref="G15:H15"/>
    <mergeCell ref="G16:H16"/>
    <mergeCell ref="G18:H18"/>
    <mergeCell ref="G19:H19"/>
    <mergeCell ref="G17:H17"/>
    <mergeCell ref="G20:H20"/>
    <mergeCell ref="G21:H21"/>
    <mergeCell ref="G22:H22"/>
    <mergeCell ref="B11:F11"/>
    <mergeCell ref="I11:J11"/>
    <mergeCell ref="B13:J13"/>
    <mergeCell ref="I9:J9"/>
    <mergeCell ref="B10:F10"/>
    <mergeCell ref="I10:J10"/>
    <mergeCell ref="I5:J5"/>
    <mergeCell ref="B6:F6"/>
    <mergeCell ref="I6:J6"/>
    <mergeCell ref="B8:J8"/>
    <mergeCell ref="B58:D58"/>
    <mergeCell ref="B59:D59"/>
    <mergeCell ref="B60:D60"/>
    <mergeCell ref="B61:D61"/>
    <mergeCell ref="B62:D62"/>
    <mergeCell ref="B63:D63"/>
    <mergeCell ref="G59:H59"/>
    <mergeCell ref="G60:H60"/>
    <mergeCell ref="G61:H61"/>
    <mergeCell ref="G62:H62"/>
    <mergeCell ref="G63:H63"/>
    <mergeCell ref="E58:F58"/>
    <mergeCell ref="E59:F59"/>
    <mergeCell ref="E60:F60"/>
    <mergeCell ref="E61:F61"/>
    <mergeCell ref="E62:F62"/>
    <mergeCell ref="E63:F63"/>
  </mergeCells>
  <dataValidations xWindow="437" yWindow="732" count="7">
    <dataValidation type="custom" allowBlank="1" showInputMessage="1" showErrorMessage="1" error="Valor NO válido" prompt="Ingrese &quot;X&quot;" sqref="G6:H6 G10:H11 G33:H33 G43:H43 G46:H46 G69:H69 G73:H73 G80:H80 G88:H88 G91:H91 E16:E22 F16:F19 F21:F22" xr:uid="{00000000-0002-0000-0700-000000000000}">
      <formula1>COUNTIF(Respuesta_SINO,TRIM(CELL("contents")))=1</formula1>
    </dataValidation>
    <dataValidation type="decimal" allowBlank="1" showInputMessage="1" showErrorMessage="1" error="Valor NO Válido." prompt="Ingrese Número" sqref="H28:J29" xr:uid="{00000000-0002-0000-0700-000001000000}">
      <formula1>Decimal2_Minimo</formula1>
      <formula2>Decimal2_Maximo</formula2>
    </dataValidation>
    <dataValidation type="whole" allowBlank="1" showInputMessage="1" showErrorMessage="1" error="Valor NO Válido." prompt="Ingrese Número" sqref="D28:G29 E58:J63 J16:J22 E50:J55 I77:J77" xr:uid="{00000000-0002-0000-0700-000002000000}">
      <formula1>Entero_Minimo</formula1>
      <formula2>Entero_Maximo</formula2>
    </dataValidation>
    <dataValidation type="date" allowBlank="1" showInputMessage="1" showErrorMessage="1" error="Fecha No Valida" prompt="(dd/mm/yyyy)" sqref="I16:I22 G77:H77" xr:uid="{00000000-0002-0000-0700-000003000000}">
      <formula1>Fecha_Minimo</formula1>
      <formula2>Fecha_Maximo</formula2>
    </dataValidation>
    <dataValidation type="whole" allowBlank="1" showInputMessage="1" showErrorMessage="1" error="Valor NO Válido" prompt="Ingrese Número" sqref="E49 G49 I49:J49 E57 G57 I57:J57" xr:uid="{00000000-0002-0000-0700-000004000000}">
      <formula1>Entero_Minimo</formula1>
      <formula2>Entero_Maximo</formula2>
    </dataValidation>
    <dataValidation type="textLength" allowBlank="1" showErrorMessage="1" error="Cantidad de caracteres NO valido." sqref="I6:J6 I10:J11 I33:J33 I43:J43 I46:J46 I69:J69 I73:J73 I80:J80 I88:J88 I91:J91" xr:uid="{00000000-0002-0000-0700-000005000000}">
      <formula1>Explicacion_LongMinimo</formula1>
      <formula2>Explicacion_LongMaximo2</formula2>
    </dataValidation>
    <dataValidation type="textLength" allowBlank="1" showErrorMessage="1" error="Cantidad de caracteres NO válido." sqref="B84:J84 B96:J96 B77:F77 B37:K37 B40:J40 G16:H22" xr:uid="{00000000-0002-0000-0700-000006000000}">
      <formula1>Explicacion_LongMinimo</formula1>
      <formula2>Explicacion_LongMaximo</formula2>
    </dataValidation>
  </dataValidations>
  <hyperlinks>
    <hyperlink ref="M4" location="Principal!A1" display="Ir al Princimal" xr:uid="{00000000-0004-0000-0700-000000000000}"/>
  </hyperlinks>
  <pageMargins left="0.7" right="0.7" top="0.75" bottom="0.75" header="0.3" footer="0.3"/>
  <pageSetup orientation="portrait" r:id="rId1"/>
  <rowBreaks count="3" manualBreakCount="3">
    <brk id="25" max="16383" man="1"/>
    <brk id="47" max="9" man="1"/>
    <brk id="7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2"/>
  <dimension ref="A1:Z23"/>
  <sheetViews>
    <sheetView zoomScale="80" zoomScaleNormal="80" zoomScaleSheetLayoutView="100" workbookViewId="0">
      <selection activeCell="M25" sqref="M25"/>
    </sheetView>
  </sheetViews>
  <sheetFormatPr baseColWidth="10" defaultColWidth="11.453125" defaultRowHeight="14.5" x14ac:dyDescent="0.35"/>
  <cols>
    <col min="1" max="1" width="3" style="50" customWidth="1"/>
    <col min="2" max="2" width="3.453125" style="50" customWidth="1"/>
    <col min="3" max="3" width="20.26953125" style="50" customWidth="1"/>
    <col min="4" max="4" width="6" style="50" customWidth="1"/>
    <col min="5" max="5" width="12.1796875" style="50" customWidth="1"/>
    <col min="6" max="6" width="13" style="50" customWidth="1"/>
    <col min="7" max="8" width="5" style="50" customWidth="1"/>
    <col min="9" max="9" width="6.1796875" style="50" customWidth="1"/>
    <col min="10" max="10" width="14.453125" style="50" customWidth="1"/>
    <col min="11" max="12" width="11.453125" style="50"/>
    <col min="13" max="13" width="44.7265625" style="50" customWidth="1"/>
    <col min="14" max="18" width="2" style="58" customWidth="1"/>
    <col min="19" max="19" width="9.1796875" style="108" customWidth="1"/>
    <col min="20" max="21" width="11.453125" style="28"/>
    <col min="22" max="22" width="11.453125" style="33"/>
    <col min="23" max="23" width="11.453125" style="28"/>
    <col min="24" max="26" width="11.453125" style="58"/>
    <col min="27" max="16384" width="11.453125" style="50"/>
  </cols>
  <sheetData>
    <row r="1" spans="1:25" x14ac:dyDescent="0.35">
      <c r="S1" s="108" t="s">
        <v>35</v>
      </c>
      <c r="U1" s="28">
        <v>0</v>
      </c>
    </row>
    <row r="2" spans="1:25" s="23" customFormat="1" ht="3" customHeight="1" x14ac:dyDescent="0.35">
      <c r="A2" s="23" t="s">
        <v>1</v>
      </c>
      <c r="B2" s="23" t="s">
        <v>1</v>
      </c>
      <c r="C2" s="23" t="s">
        <v>1</v>
      </c>
      <c r="D2" s="23" t="s">
        <v>1</v>
      </c>
      <c r="E2" s="23" t="s">
        <v>1</v>
      </c>
      <c r="F2" s="23" t="s">
        <v>1</v>
      </c>
      <c r="G2" s="23" t="s">
        <v>1</v>
      </c>
      <c r="H2" s="23" t="s">
        <v>1</v>
      </c>
      <c r="I2" s="23" t="s">
        <v>1</v>
      </c>
      <c r="J2" s="23" t="s">
        <v>1</v>
      </c>
      <c r="K2" s="23" t="s">
        <v>1</v>
      </c>
      <c r="L2" s="52" t="s">
        <v>1</v>
      </c>
      <c r="M2" s="25" t="s">
        <v>1</v>
      </c>
      <c r="N2" s="23" t="s">
        <v>1</v>
      </c>
      <c r="O2" s="23" t="s">
        <v>1</v>
      </c>
      <c r="P2" s="23" t="s">
        <v>1</v>
      </c>
      <c r="Q2" s="23" t="s">
        <v>1</v>
      </c>
      <c r="R2" s="23" t="s">
        <v>1</v>
      </c>
      <c r="S2" s="108"/>
      <c r="T2" s="28"/>
      <c r="U2" s="28"/>
      <c r="V2" s="33"/>
      <c r="W2" s="28"/>
      <c r="X2" s="58"/>
      <c r="Y2" s="58"/>
    </row>
    <row r="3" spans="1:25" x14ac:dyDescent="0.35">
      <c r="B3" s="62" t="s">
        <v>253</v>
      </c>
      <c r="U3" s="28">
        <f>SUM(V:V)</f>
        <v>0</v>
      </c>
    </row>
    <row r="4" spans="1:25" ht="15.5" x14ac:dyDescent="0.35">
      <c r="B4" s="63"/>
      <c r="M4" s="53" t="s">
        <v>38</v>
      </c>
    </row>
    <row r="5" spans="1:25" x14ac:dyDescent="0.35">
      <c r="B5" s="64" t="s">
        <v>254</v>
      </c>
      <c r="G5" s="65" t="s">
        <v>40</v>
      </c>
      <c r="H5" s="65" t="s">
        <v>41</v>
      </c>
      <c r="I5" s="264" t="s">
        <v>42</v>
      </c>
      <c r="J5" s="264"/>
      <c r="L5" s="15" t="s">
        <v>43</v>
      </c>
    </row>
    <row r="6" spans="1:25" ht="64.5" customHeight="1" x14ac:dyDescent="0.35">
      <c r="B6" s="163" t="s">
        <v>255</v>
      </c>
      <c r="C6" s="163"/>
      <c r="D6" s="163"/>
      <c r="E6" s="163"/>
      <c r="F6" s="163"/>
      <c r="G6" s="57" t="s">
        <v>45</v>
      </c>
      <c r="H6" s="57"/>
      <c r="I6" s="176" t="s">
        <v>256</v>
      </c>
      <c r="J6" s="177"/>
      <c r="L6" s="14" t="str">
        <f>CONCATENATE("(",LEN(I6),")")</f>
        <v>(500)</v>
      </c>
      <c r="M6" s="51"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08">
        <v>75</v>
      </c>
      <c r="V6" s="33">
        <f>IF(OR(AND(G6="", H6&lt;&gt;"", I6&lt;&gt;""), AND(G6&lt;&gt;"", H6="")), 0, 1)</f>
        <v>0</v>
      </c>
    </row>
    <row r="7" spans="1:25" ht="64.5" customHeight="1" x14ac:dyDescent="0.35">
      <c r="B7" s="163" t="s">
        <v>257</v>
      </c>
      <c r="C7" s="163"/>
      <c r="D7" s="163"/>
      <c r="E7" s="163"/>
      <c r="F7" s="163"/>
      <c r="G7" s="57" t="s">
        <v>45</v>
      </c>
      <c r="H7" s="57"/>
      <c r="I7" s="176" t="s">
        <v>258</v>
      </c>
      <c r="J7" s="177"/>
      <c r="L7" s="14" t="str">
        <f>CONCATENATE("(",LEN(I7),")")</f>
        <v>(211)</v>
      </c>
      <c r="M7" s="51" t="str">
        <f>IF(COUNTA(G7:H7)&lt;&gt;1,CONCATENATE("(Si/No) Marcar con 'X' solo uno de los campos.",CHAR(10),"(Explicación) Longitud máxima de ",Explicacion_LongMaximo2," caracteres"),IF(AND(UPPER(H7)="X",LEN(I7)=0),CONCATENATE("(*) Completar la celda de Explicación.",CHAR(10),"Longitud máxima de ",Explicacion_LongMaximo2," caracteres"),""))</f>
        <v/>
      </c>
      <c r="S7" s="108">
        <v>76</v>
      </c>
      <c r="V7" s="33">
        <f>IF(OR(AND(G7="", H7&lt;&gt;"", I7&lt;&gt;""), AND(G7&lt;&gt;"", H7="")), 0, 1)</f>
        <v>0</v>
      </c>
    </row>
    <row r="8" spans="1:25" x14ac:dyDescent="0.35">
      <c r="B8" s="76"/>
      <c r="C8" s="76"/>
      <c r="D8" s="76"/>
      <c r="E8" s="76"/>
      <c r="F8" s="76"/>
      <c r="G8" s="77"/>
      <c r="H8" s="77"/>
      <c r="I8" s="78"/>
      <c r="J8" s="78"/>
      <c r="L8" s="14"/>
      <c r="M8" s="51"/>
    </row>
    <row r="9" spans="1:25" ht="63.75" customHeight="1" x14ac:dyDescent="0.35">
      <c r="B9" s="170" t="s">
        <v>259</v>
      </c>
      <c r="C9" s="170"/>
      <c r="D9" s="170"/>
      <c r="E9" s="170"/>
      <c r="F9" s="170"/>
      <c r="G9" s="170"/>
      <c r="H9" s="170"/>
      <c r="I9" s="170"/>
      <c r="J9" s="170"/>
    </row>
    <row r="10" spans="1:25" ht="25.5" customHeight="1" x14ac:dyDescent="0.35">
      <c r="B10" s="145" t="s">
        <v>48</v>
      </c>
      <c r="C10" s="145"/>
      <c r="D10" s="145"/>
      <c r="E10" s="145"/>
      <c r="F10" s="145" t="s">
        <v>260</v>
      </c>
      <c r="G10" s="145"/>
      <c r="H10" s="145" t="s">
        <v>261</v>
      </c>
      <c r="I10" s="145"/>
      <c r="J10" s="145"/>
    </row>
    <row r="11" spans="1:25" ht="25" customHeight="1" x14ac:dyDescent="0.35">
      <c r="B11" s="230" t="s">
        <v>262</v>
      </c>
      <c r="C11" s="230"/>
      <c r="D11" s="230"/>
      <c r="E11" s="230"/>
      <c r="F11" s="235">
        <v>43614</v>
      </c>
      <c r="G11" s="235"/>
      <c r="H11" s="189">
        <v>2019</v>
      </c>
      <c r="I11" s="189"/>
      <c r="J11" s="189"/>
      <c r="M11" s="61"/>
      <c r="S11" s="108">
        <v>144</v>
      </c>
    </row>
    <row r="12" spans="1:25" x14ac:dyDescent="0.35">
      <c r="B12" s="79"/>
      <c r="C12" s="79"/>
      <c r="D12" s="79"/>
      <c r="E12" s="79"/>
      <c r="F12" s="79"/>
      <c r="G12" s="79"/>
      <c r="H12" s="79"/>
      <c r="I12" s="79"/>
      <c r="J12" s="79"/>
    </row>
    <row r="13" spans="1:25" x14ac:dyDescent="0.35">
      <c r="B13" s="170" t="s">
        <v>263</v>
      </c>
      <c r="C13" s="170"/>
      <c r="D13" s="170"/>
      <c r="E13" s="170"/>
      <c r="F13" s="170"/>
      <c r="G13" s="170"/>
      <c r="H13" s="170"/>
      <c r="I13" s="170"/>
      <c r="J13" s="170"/>
    </row>
    <row r="15" spans="1:25" x14ac:dyDescent="0.35">
      <c r="B15" s="64"/>
      <c r="G15" s="65" t="s">
        <v>40</v>
      </c>
      <c r="H15" s="65" t="s">
        <v>41</v>
      </c>
      <c r="I15" s="161" t="s">
        <v>42</v>
      </c>
      <c r="J15" s="162"/>
      <c r="L15" s="15" t="s">
        <v>43</v>
      </c>
    </row>
    <row r="16" spans="1:25" ht="54" customHeight="1" x14ac:dyDescent="0.35">
      <c r="B16" s="163" t="s">
        <v>264</v>
      </c>
      <c r="C16" s="163"/>
      <c r="D16" s="163"/>
      <c r="E16" s="163"/>
      <c r="F16" s="163"/>
      <c r="G16" s="57" t="s">
        <v>45</v>
      </c>
      <c r="H16" s="57"/>
      <c r="I16" s="176" t="s">
        <v>265</v>
      </c>
      <c r="J16" s="177"/>
      <c r="L16" s="14" t="str">
        <f>CONCATENATE("(",LEN(I16),")")</f>
        <v>(388)</v>
      </c>
      <c r="M16" s="51" t="str">
        <f>IF(COUNTA(G16:H16)&lt;&gt;1,CONCATENATE("(Si/No) Marcar con 'X' solo uno de los campos.",CHAR(10),"(Explicación) Longitud máxima de ",Explicacion_LongMaximo2," caracteres"),IF(AND(UPPER(H16)="X",LEN(I16)=0),CONCATENATE("(*) Completar la celda de Explicación.",CHAR(10),"Longitud máxima de ",Explicacion_LongMaximo2," caracteres"),""))</f>
        <v/>
      </c>
      <c r="S16" s="108">
        <v>145</v>
      </c>
      <c r="V16" s="109"/>
    </row>
    <row r="17" spans="2:22" ht="54" customHeight="1" x14ac:dyDescent="0.35">
      <c r="B17" s="163" t="s">
        <v>266</v>
      </c>
      <c r="C17" s="163"/>
      <c r="D17" s="163"/>
      <c r="E17" s="163"/>
      <c r="F17" s="163"/>
      <c r="G17" s="57" t="s">
        <v>45</v>
      </c>
      <c r="H17" s="57"/>
      <c r="I17" s="176" t="s">
        <v>267</v>
      </c>
      <c r="J17" s="177"/>
      <c r="L17" s="14" t="str">
        <f>CONCATENATE("(",LEN(I17),")")</f>
        <v>(170)</v>
      </c>
      <c r="M17" s="51" t="str">
        <f>IF(COUNTA(G17:H17)&lt;&gt;1,CONCATENATE("(Si/No) Marcar con 'X' solo uno de los campos.",CHAR(10),"(Explicación) Longitud máxima de ",Explicacion_LongMaximo2," caracteres"),IF(AND(UPPER(H17)="X",LEN(I17)=0),CONCATENATE("(*) Completar la celda de Explicación.",CHAR(10),"Longitud máxima de ",Explicacion_LongMaximo2," caracteres"),""))</f>
        <v/>
      </c>
      <c r="S17" s="108">
        <v>146</v>
      </c>
      <c r="V17" s="109"/>
    </row>
    <row r="23" spans="2:22" x14ac:dyDescent="0.35">
      <c r="I23" s="50" t="str">
        <f>IF(H23&gt;20,"si","")</f>
        <v/>
      </c>
    </row>
  </sheetData>
  <sheetProtection algorithmName="SHA-512" hashValue="f8FnqnslejTgOJ1J2QItqrf/7kM0x8fAd/K719MvL9BLyfQPYo1JrO6Du44MaRynUSt+2O7C1c42NhdJ1mJ/4A==" saltValue="Zf/MYza+KpreyfSLcCKh2g==" spinCount="100000" sheet="1" objects="1" scenarios="1" formatCells="0"/>
  <mergeCells count="18">
    <mergeCell ref="I5:J5"/>
    <mergeCell ref="B7:F7"/>
    <mergeCell ref="I7:J7"/>
    <mergeCell ref="B6:F6"/>
    <mergeCell ref="I6:J6"/>
    <mergeCell ref="B17:F17"/>
    <mergeCell ref="I17:J17"/>
    <mergeCell ref="B16:F16"/>
    <mergeCell ref="I16:J16"/>
    <mergeCell ref="B9:J9"/>
    <mergeCell ref="H10:J10"/>
    <mergeCell ref="H11:J11"/>
    <mergeCell ref="B13:J13"/>
    <mergeCell ref="I15:J15"/>
    <mergeCell ref="B10:E10"/>
    <mergeCell ref="B11:E11"/>
    <mergeCell ref="F10:G10"/>
    <mergeCell ref="F11:G11"/>
  </mergeCells>
  <dataValidations count="5">
    <dataValidation type="custom" allowBlank="1" showInputMessage="1" showErrorMessage="1" error="Valor NO válido" prompt="Ingrese &quot;X&quot;" sqref="G6:H7 G16:H17" xr:uid="{00000000-0002-0000-0800-000000000000}">
      <formula1>COUNTIF(Respuesta_SINO,TRIM(CELL("contents")))=1</formula1>
    </dataValidation>
    <dataValidation type="whole" allowBlank="1" showInputMessage="1" showErrorMessage="1" error="Valor NO Válido." prompt="Ingrese Número" sqref="H11:J11" xr:uid="{00000000-0002-0000-0800-000001000000}">
      <formula1>Entero_Minimo</formula1>
      <formula2>Entero_Maximo</formula2>
    </dataValidation>
    <dataValidation type="date" allowBlank="1" showInputMessage="1" showErrorMessage="1" error="Fecha No Valida" prompt="(dd/mm/yyyy)" sqref="F11:G11" xr:uid="{00000000-0002-0000-0800-000002000000}">
      <formula1>Fecha_Minimo</formula1>
      <formula2>Fecha_Maximo</formula2>
    </dataValidation>
    <dataValidation type="textLength" allowBlank="1" showErrorMessage="1" error="Cantidad de caracteres NO valido." sqref="I6:J7 I16:J17" xr:uid="{00000000-0002-0000-0800-000003000000}">
      <formula1>Explicacion_LongMinimo</formula1>
      <formula2>Explicacion_LongMaximo2</formula2>
    </dataValidation>
    <dataValidation type="textLength" allowBlank="1" showErrorMessage="1" error="Cantidad de caracteres NO válido." sqref="B11:E11" xr:uid="{00000000-0002-0000-0800-000004000000}">
      <formula1>Explicacion_LongMinimo</formula1>
      <formula2>Explicacion_LongMaximo</formula2>
    </dataValidation>
  </dataValidations>
  <hyperlinks>
    <hyperlink ref="M4" location="Principal!A1" display="Ir al Princimal" xr:uid="{00000000-0004-0000-0800-000000000000}"/>
  </hyperlinks>
  <pageMargins left="0.7" right="0.7" top="0.75" bottom="0.75" header="0.3" footer="0.3"/>
  <pageSetup paperSize="9" scale="98" orientation="portrait" r:id="rId1"/>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3"/>
  <dimension ref="A1:Z17"/>
  <sheetViews>
    <sheetView topLeftCell="A8" zoomScale="80" zoomScaleNormal="80" zoomScaleSheetLayoutView="100" workbookViewId="0">
      <selection activeCell="I13" sqref="I13:J13"/>
    </sheetView>
  </sheetViews>
  <sheetFormatPr baseColWidth="10" defaultColWidth="11.453125" defaultRowHeight="14.5" x14ac:dyDescent="0.35"/>
  <cols>
    <col min="1" max="1" width="3" style="50" customWidth="1"/>
    <col min="2" max="2" width="3.453125" style="50" customWidth="1"/>
    <col min="3" max="3" width="20.26953125" style="50" customWidth="1"/>
    <col min="4" max="4" width="6" style="50" customWidth="1"/>
    <col min="5" max="5" width="12.1796875" style="50" customWidth="1"/>
    <col min="6" max="6" width="13" style="50" customWidth="1"/>
    <col min="7" max="8" width="5" style="50" customWidth="1"/>
    <col min="9" max="9" width="6.1796875" style="50" customWidth="1"/>
    <col min="10" max="10" width="14.453125" style="50" customWidth="1"/>
    <col min="11" max="12" width="11.453125" style="50"/>
    <col min="13" max="13" width="44.7265625" style="50" customWidth="1"/>
    <col min="14" max="18" width="2" style="58" customWidth="1"/>
    <col min="19" max="19" width="9.1796875" style="108" customWidth="1"/>
    <col min="20" max="23" width="11.453125" style="28"/>
    <col min="24" max="26" width="11.453125" style="58"/>
    <col min="27" max="16384" width="11.453125" style="50"/>
  </cols>
  <sheetData>
    <row r="1" spans="1:24" x14ac:dyDescent="0.35">
      <c r="S1" s="108" t="s">
        <v>35</v>
      </c>
      <c r="U1" s="28">
        <v>0</v>
      </c>
    </row>
    <row r="2" spans="1:24" s="23" customFormat="1" ht="3" customHeight="1" x14ac:dyDescent="0.35">
      <c r="A2" s="23" t="s">
        <v>1</v>
      </c>
      <c r="B2" s="23" t="s">
        <v>1</v>
      </c>
      <c r="C2" s="23" t="s">
        <v>1</v>
      </c>
      <c r="D2" s="23" t="s">
        <v>1</v>
      </c>
      <c r="E2" s="23" t="s">
        <v>1</v>
      </c>
      <c r="F2" s="23" t="s">
        <v>1</v>
      </c>
      <c r="G2" s="23" t="s">
        <v>1</v>
      </c>
      <c r="H2" s="23" t="s">
        <v>1</v>
      </c>
      <c r="I2" s="23" t="s">
        <v>1</v>
      </c>
      <c r="J2" s="23" t="s">
        <v>1</v>
      </c>
      <c r="K2" s="23" t="s">
        <v>1</v>
      </c>
      <c r="L2" s="52" t="s">
        <v>1</v>
      </c>
      <c r="M2" s="25" t="s">
        <v>1</v>
      </c>
      <c r="N2" s="23" t="s">
        <v>1</v>
      </c>
      <c r="O2" s="23" t="s">
        <v>1</v>
      </c>
      <c r="P2" s="23" t="s">
        <v>1</v>
      </c>
      <c r="Q2" s="23" t="s">
        <v>1</v>
      </c>
      <c r="R2" s="23" t="s">
        <v>1</v>
      </c>
      <c r="S2" s="108"/>
      <c r="T2" s="28"/>
      <c r="U2" s="28"/>
      <c r="V2" s="28"/>
      <c r="W2" s="28"/>
      <c r="X2" s="58"/>
    </row>
    <row r="3" spans="1:24" ht="18" x14ac:dyDescent="0.35">
      <c r="B3" s="238" t="s">
        <v>268</v>
      </c>
      <c r="C3" s="166"/>
      <c r="D3" s="166"/>
      <c r="E3" s="166"/>
      <c r="F3" s="166"/>
      <c r="G3" s="166"/>
      <c r="H3" s="166"/>
      <c r="I3" s="166"/>
      <c r="J3" s="166"/>
      <c r="U3" s="28">
        <f>SUM(V:V)</f>
        <v>0</v>
      </c>
    </row>
    <row r="4" spans="1:24" ht="15.5" x14ac:dyDescent="0.35">
      <c r="B4" s="63"/>
      <c r="M4" s="53" t="s">
        <v>38</v>
      </c>
    </row>
    <row r="5" spans="1:24" x14ac:dyDescent="0.35">
      <c r="B5" s="64" t="s">
        <v>269</v>
      </c>
      <c r="G5" s="65" t="s">
        <v>40</v>
      </c>
      <c r="H5" s="65" t="s">
        <v>41</v>
      </c>
      <c r="I5" s="264" t="s">
        <v>42</v>
      </c>
      <c r="J5" s="264"/>
      <c r="L5" s="15" t="s">
        <v>43</v>
      </c>
    </row>
    <row r="6" spans="1:24" ht="64.5" customHeight="1" x14ac:dyDescent="0.35">
      <c r="B6" s="163" t="s">
        <v>270</v>
      </c>
      <c r="C6" s="163"/>
      <c r="D6" s="163"/>
      <c r="E6" s="163"/>
      <c r="F6" s="163"/>
      <c r="G6" s="57" t="s">
        <v>45</v>
      </c>
      <c r="H6" s="57"/>
      <c r="I6" s="265" t="s">
        <v>271</v>
      </c>
      <c r="J6" s="266"/>
      <c r="L6" s="14" t="str">
        <f>CONCATENATE("(",LEN(I6),")")</f>
        <v>(415)</v>
      </c>
      <c r="M6" s="51"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08">
        <v>77</v>
      </c>
      <c r="V6" s="28">
        <f>IF(OR(AND(G6="", H6&lt;&gt;"", I6&lt;&gt;""), AND(G6&lt;&gt;"", H6="")), 0, 1)</f>
        <v>0</v>
      </c>
    </row>
    <row r="7" spans="1:24" x14ac:dyDescent="0.35">
      <c r="B7" s="76"/>
      <c r="C7" s="76"/>
      <c r="D7" s="76"/>
      <c r="E7" s="76"/>
      <c r="F7" s="76"/>
      <c r="G7" s="77"/>
      <c r="H7" s="77"/>
      <c r="I7" s="78"/>
      <c r="J7" s="78"/>
      <c r="L7" s="14"/>
      <c r="M7" s="51"/>
    </row>
    <row r="8" spans="1:24" ht="35.25" customHeight="1" x14ac:dyDescent="0.35">
      <c r="B8" s="201" t="s">
        <v>272</v>
      </c>
      <c r="C8" s="201"/>
      <c r="D8" s="201"/>
      <c r="E8" s="201"/>
      <c r="F8" s="201"/>
      <c r="G8" s="201"/>
      <c r="H8" s="201"/>
      <c r="I8" s="201"/>
      <c r="J8" s="201"/>
    </row>
    <row r="9" spans="1:24" x14ac:dyDescent="0.35">
      <c r="B9" s="145" t="s">
        <v>273</v>
      </c>
      <c r="C9" s="145"/>
      <c r="D9" s="145"/>
      <c r="E9" s="145"/>
      <c r="F9" s="145"/>
      <c r="G9" s="145" t="s">
        <v>274</v>
      </c>
      <c r="H9" s="145"/>
      <c r="I9" s="145"/>
      <c r="J9" s="145"/>
    </row>
    <row r="10" spans="1:24" ht="50.15" customHeight="1" x14ac:dyDescent="0.35">
      <c r="B10" s="230" t="s">
        <v>275</v>
      </c>
      <c r="C10" s="230"/>
      <c r="D10" s="230"/>
      <c r="E10" s="230"/>
      <c r="F10" s="230"/>
      <c r="G10" s="181" t="s">
        <v>276</v>
      </c>
      <c r="H10" s="181"/>
      <c r="I10" s="181"/>
      <c r="J10" s="181"/>
      <c r="M10" s="61"/>
      <c r="S10" s="108">
        <v>147</v>
      </c>
    </row>
    <row r="11" spans="1:24" x14ac:dyDescent="0.35">
      <c r="B11" s="67"/>
      <c r="C11" s="68"/>
    </row>
    <row r="12" spans="1:24" x14ac:dyDescent="0.35">
      <c r="B12" s="64" t="s">
        <v>277</v>
      </c>
      <c r="G12" s="65" t="s">
        <v>40</v>
      </c>
      <c r="H12" s="65" t="s">
        <v>41</v>
      </c>
      <c r="I12" s="161" t="s">
        <v>42</v>
      </c>
      <c r="J12" s="162"/>
      <c r="L12" s="15" t="s">
        <v>43</v>
      </c>
    </row>
    <row r="13" spans="1:24" ht="54" customHeight="1" x14ac:dyDescent="0.35">
      <c r="B13" s="163" t="s">
        <v>278</v>
      </c>
      <c r="C13" s="163"/>
      <c r="D13" s="163"/>
      <c r="E13" s="163"/>
      <c r="F13" s="163"/>
      <c r="G13" s="57"/>
      <c r="H13" s="119" t="s">
        <v>45</v>
      </c>
      <c r="I13" s="265" t="s">
        <v>328</v>
      </c>
      <c r="J13" s="265"/>
      <c r="L13" s="14" t="str">
        <f>CONCATENATE("(",LEN(I13),")")</f>
        <v>(203)</v>
      </c>
      <c r="M13" s="51" t="str">
        <f>IF(COUNTA(G13:H13)&lt;&gt;1,CONCATENATE("(Si/No) Marcar con 'X' solo uno de los campos.",CHAR(10),"(Explicación) Longitud máxima de ",Explicacion_LongMaximo2," caracteres"),IF(AND(UPPER(H13)="X",LEN(I13)=0),CONCATENATE("(*) Completar la celda de Explicación.",CHAR(10),"Longitud máxima de ",Explicacion_LongMaximo2," caracteres"),""))</f>
        <v/>
      </c>
      <c r="S13" s="108">
        <v>78</v>
      </c>
      <c r="V13" s="28">
        <f>IF(OR(AND(G13="", H13&lt;&gt;"", I13&lt;&gt;""), AND(G13&lt;&gt;"", H13="")), 0, 1)</f>
        <v>0</v>
      </c>
    </row>
    <row r="15" spans="1:24" ht="35.25" customHeight="1" x14ac:dyDescent="0.35">
      <c r="B15" s="201" t="s">
        <v>279</v>
      </c>
      <c r="C15" s="201"/>
      <c r="D15" s="201"/>
      <c r="E15" s="201"/>
      <c r="F15" s="201"/>
      <c r="G15" s="201"/>
      <c r="H15" s="201"/>
      <c r="I15" s="201"/>
      <c r="J15" s="201"/>
    </row>
    <row r="16" spans="1:24" x14ac:dyDescent="0.35">
      <c r="B16" s="145" t="s">
        <v>280</v>
      </c>
      <c r="C16" s="145"/>
      <c r="D16" s="145"/>
      <c r="E16" s="145"/>
      <c r="F16" s="145"/>
      <c r="G16" s="145" t="s">
        <v>274</v>
      </c>
      <c r="H16" s="145"/>
      <c r="I16" s="145"/>
      <c r="J16" s="145"/>
    </row>
    <row r="17" spans="2:19" ht="50.15" customHeight="1" x14ac:dyDescent="0.35">
      <c r="B17" s="189" t="s">
        <v>66</v>
      </c>
      <c r="C17" s="189"/>
      <c r="D17" s="189"/>
      <c r="E17" s="189"/>
      <c r="F17" s="189"/>
      <c r="G17" s="189" t="s">
        <v>66</v>
      </c>
      <c r="H17" s="189"/>
      <c r="I17" s="189"/>
      <c r="J17" s="189"/>
      <c r="M17" s="61"/>
      <c r="S17" s="108">
        <v>148</v>
      </c>
    </row>
  </sheetData>
  <sheetProtection algorithmName="SHA-512" hashValue="VaXhY8sBeoGuq/ZQZspbLEwCo/UbHTQj6Gi/fhjg0dJWwKpTJk+uFDI3ut33+jdCvCaMO5PXXDpe2R5RdCIM2g==" saltValue="jYPnkOlyZzwVtUF5uZblOw==" spinCount="100000" sheet="1" objects="1" scenarios="1" formatCells="0"/>
  <mergeCells count="17">
    <mergeCell ref="B6:F6"/>
    <mergeCell ref="I6:J6"/>
    <mergeCell ref="B3:J3"/>
    <mergeCell ref="B15:J15"/>
    <mergeCell ref="B16:F16"/>
    <mergeCell ref="G16:J16"/>
    <mergeCell ref="B8:J8"/>
    <mergeCell ref="B9:F9"/>
    <mergeCell ref="G9:J9"/>
    <mergeCell ref="B10:F10"/>
    <mergeCell ref="G10:J10"/>
    <mergeCell ref="I5:J5"/>
    <mergeCell ref="B17:F17"/>
    <mergeCell ref="G17:J17"/>
    <mergeCell ref="I12:J12"/>
    <mergeCell ref="B13:F13"/>
    <mergeCell ref="I13:J13"/>
  </mergeCells>
  <dataValidations count="3">
    <dataValidation type="custom" allowBlank="1" showInputMessage="1" showErrorMessage="1" error="Valor NO válido" prompt="Ingrese &quot;X&quot;" sqref="G6:H6 G13:H13" xr:uid="{00000000-0002-0000-0900-000000000000}">
      <formula1>COUNTIF(Respuesta_SINO,TRIM(CELL("contents")))=1</formula1>
    </dataValidation>
    <dataValidation type="textLength" allowBlank="1" showErrorMessage="1" error="Cantidad de caracteres NO valido." sqref="I6:J6 I13:J13" xr:uid="{00000000-0002-0000-0900-000001000000}">
      <formula1>Explicacion_LongMinimo</formula1>
      <formula2>Explicacion_LongMaximo2</formula2>
    </dataValidation>
    <dataValidation type="textLength" allowBlank="1" showErrorMessage="1" error="Cantidad de caracteres NO válido." sqref="B10:J10 B17:J17" xr:uid="{00000000-0002-0000-0900-000002000000}">
      <formula1>Explicacion_LongMinimo</formula1>
      <formula2>Explicacion_LongMaximo</formula2>
    </dataValidation>
  </dataValidations>
  <hyperlinks>
    <hyperlink ref="M4" location="Principal!A1" display="Ir al Princimal" xr:uid="{00000000-0004-0000-0900-000000000000}"/>
  </hyperlinks>
  <pageMargins left="0.7" right="0.7" top="0.75" bottom="0.75" header="0.3" footer="0.3"/>
  <pageSetup paperSize="9" scale="98" orientation="portrait" r:id="rId1"/>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8"/>
  <dimension ref="A1:AC78"/>
  <sheetViews>
    <sheetView workbookViewId="0">
      <selection activeCell="AC7" sqref="AC7"/>
    </sheetView>
  </sheetViews>
  <sheetFormatPr baseColWidth="10" defaultColWidth="11.453125" defaultRowHeight="13" x14ac:dyDescent="0.3"/>
  <cols>
    <col min="1" max="1" width="9" style="31" bestFit="1" customWidth="1"/>
    <col min="2" max="3" width="10.453125" style="31" bestFit="1" customWidth="1"/>
    <col min="4" max="11" width="5" style="31" bestFit="1" customWidth="1"/>
    <col min="12" max="14" width="6" style="31" bestFit="1" customWidth="1"/>
    <col min="15" max="15" width="1.81640625" style="31" bestFit="1" customWidth="1"/>
    <col min="16" max="16" width="5" style="31" bestFit="1" customWidth="1"/>
    <col min="17" max="18" width="4" style="31" bestFit="1" customWidth="1"/>
    <col min="19" max="19" width="2.7265625" style="31" bestFit="1" customWidth="1"/>
    <col min="20" max="20" width="3" style="31" bestFit="1" customWidth="1"/>
    <col min="21" max="24" width="2.7265625" style="31" bestFit="1" customWidth="1"/>
    <col min="25" max="27" width="3.7265625" style="31" bestFit="1" customWidth="1"/>
    <col min="28" max="28" width="1.81640625" style="31" bestFit="1" customWidth="1"/>
    <col min="29" max="29" width="8.7265625" style="31" bestFit="1" customWidth="1"/>
    <col min="30" max="30" width="10.1796875" style="31" bestFit="1" customWidth="1"/>
    <col min="31" max="16384" width="11.453125" style="31"/>
  </cols>
  <sheetData>
    <row r="1" spans="1:29" x14ac:dyDescent="0.3">
      <c r="A1" s="29" t="s">
        <v>281</v>
      </c>
      <c r="B1" s="29" t="s">
        <v>282</v>
      </c>
      <c r="C1" s="29" t="s">
        <v>283</v>
      </c>
      <c r="D1" s="29" t="s">
        <v>284</v>
      </c>
      <c r="E1" s="29" t="s">
        <v>285</v>
      </c>
      <c r="F1" s="29" t="s">
        <v>286</v>
      </c>
      <c r="G1" s="29" t="s">
        <v>287</v>
      </c>
      <c r="H1" s="29" t="s">
        <v>288</v>
      </c>
      <c r="I1" s="29" t="s">
        <v>289</v>
      </c>
      <c r="J1" s="29" t="s">
        <v>290</v>
      </c>
      <c r="K1" s="29" t="s">
        <v>291</v>
      </c>
      <c r="L1" s="29" t="s">
        <v>292</v>
      </c>
      <c r="M1" s="29" t="s">
        <v>293</v>
      </c>
      <c r="N1" s="29" t="s">
        <v>294</v>
      </c>
      <c r="O1" s="29" t="s">
        <v>148</v>
      </c>
      <c r="P1" s="29" t="s">
        <v>295</v>
      </c>
      <c r="Q1" s="29" t="s">
        <v>296</v>
      </c>
      <c r="R1" s="29" t="s">
        <v>297</v>
      </c>
      <c r="S1" s="29" t="s">
        <v>298</v>
      </c>
      <c r="T1" s="29" t="s">
        <v>299</v>
      </c>
      <c r="U1" s="29" t="s">
        <v>300</v>
      </c>
      <c r="V1" s="29" t="s">
        <v>301</v>
      </c>
      <c r="W1" s="29" t="s">
        <v>302</v>
      </c>
      <c r="X1" s="29" t="s">
        <v>303</v>
      </c>
      <c r="Y1" s="29" t="s">
        <v>304</v>
      </c>
      <c r="Z1" s="29" t="s">
        <v>305</v>
      </c>
      <c r="AA1" s="29" t="s">
        <v>306</v>
      </c>
      <c r="AB1" s="29" t="s">
        <v>307</v>
      </c>
      <c r="AC1" s="30" t="s">
        <v>216</v>
      </c>
    </row>
    <row r="2" spans="1:29" x14ac:dyDescent="0.3">
      <c r="A2" s="31" t="s">
        <v>308</v>
      </c>
      <c r="B2" s="31">
        <v>1</v>
      </c>
      <c r="C2" s="32">
        <f>LEN(Principal!B6)</f>
        <v>26</v>
      </c>
      <c r="D2" s="32"/>
      <c r="E2" s="32"/>
      <c r="F2" s="32"/>
      <c r="G2" s="32"/>
      <c r="H2" s="32"/>
      <c r="I2" s="32"/>
      <c r="J2" s="32"/>
      <c r="K2" s="32"/>
      <c r="L2" s="32"/>
      <c r="M2" s="32"/>
      <c r="N2" s="32"/>
      <c r="P2" s="32">
        <v>81</v>
      </c>
      <c r="Q2" s="32"/>
      <c r="R2" s="32"/>
      <c r="S2" s="32"/>
      <c r="T2" s="32"/>
      <c r="U2" s="32"/>
      <c r="V2" s="32"/>
      <c r="W2" s="32"/>
      <c r="X2" s="32"/>
      <c r="Y2" s="32"/>
      <c r="Z2" s="32"/>
      <c r="AA2" s="32"/>
      <c r="AC2" s="32">
        <f t="shared" ref="AC2:AC78" si="0">IF(OR(C2&gt;P2,D2&gt;Q2,E2&gt;R2),1,0)</f>
        <v>0</v>
      </c>
    </row>
    <row r="3" spans="1:29" x14ac:dyDescent="0.3">
      <c r="A3" s="31" t="s">
        <v>308</v>
      </c>
      <c r="B3" s="31">
        <v>2</v>
      </c>
      <c r="C3" s="32">
        <f>LEN(Principal!D8)</f>
        <v>4</v>
      </c>
      <c r="D3" s="32"/>
      <c r="E3" s="32"/>
      <c r="F3" s="32"/>
      <c r="G3" s="32"/>
      <c r="H3" s="32"/>
      <c r="I3" s="32"/>
      <c r="J3" s="32"/>
      <c r="K3" s="32"/>
      <c r="L3" s="32"/>
      <c r="M3" s="32"/>
      <c r="N3" s="32"/>
      <c r="P3" s="32">
        <v>4</v>
      </c>
      <c r="Q3" s="32"/>
      <c r="R3" s="32"/>
      <c r="S3" s="32"/>
      <c r="T3" s="32"/>
      <c r="U3" s="32"/>
      <c r="V3" s="32"/>
      <c r="W3" s="32"/>
      <c r="X3" s="32"/>
      <c r="Y3" s="32"/>
      <c r="Z3" s="32"/>
      <c r="AA3" s="32"/>
      <c r="AC3" s="32">
        <f t="shared" si="0"/>
        <v>0</v>
      </c>
    </row>
    <row r="4" spans="1:29" x14ac:dyDescent="0.3">
      <c r="A4" s="31" t="s">
        <v>308</v>
      </c>
      <c r="B4" s="31">
        <v>3</v>
      </c>
      <c r="C4" s="32">
        <f>LEN(Principal!D10)</f>
        <v>21</v>
      </c>
      <c r="D4" s="32"/>
      <c r="E4" s="32"/>
      <c r="F4" s="32"/>
      <c r="G4" s="32"/>
      <c r="H4" s="32"/>
      <c r="I4" s="32"/>
      <c r="J4" s="32"/>
      <c r="K4" s="32"/>
      <c r="L4" s="32"/>
      <c r="M4" s="32"/>
      <c r="N4" s="32"/>
      <c r="P4" s="32">
        <v>52</v>
      </c>
      <c r="Q4" s="32"/>
      <c r="R4" s="32"/>
      <c r="S4" s="32"/>
      <c r="T4" s="32"/>
      <c r="U4" s="32"/>
      <c r="V4" s="32"/>
      <c r="W4" s="32"/>
      <c r="X4" s="32"/>
      <c r="Y4" s="32"/>
      <c r="Z4" s="32"/>
      <c r="AA4" s="32"/>
      <c r="AC4" s="32">
        <f t="shared" si="0"/>
        <v>0</v>
      </c>
    </row>
    <row r="5" spans="1:29" x14ac:dyDescent="0.3">
      <c r="A5" s="31" t="s">
        <v>308</v>
      </c>
      <c r="B5" s="31">
        <v>4</v>
      </c>
      <c r="C5" s="32">
        <f>LEN(Principal!D12)</f>
        <v>10</v>
      </c>
      <c r="D5" s="32"/>
      <c r="E5" s="32"/>
      <c r="F5" s="32"/>
      <c r="G5" s="32"/>
      <c r="H5" s="32"/>
      <c r="I5" s="32"/>
      <c r="J5" s="32"/>
      <c r="K5" s="32"/>
      <c r="L5" s="32"/>
      <c r="M5" s="32"/>
      <c r="N5" s="32"/>
      <c r="P5" s="32">
        <v>133</v>
      </c>
      <c r="Q5" s="32"/>
      <c r="R5" s="32"/>
      <c r="S5" s="32"/>
      <c r="T5" s="32"/>
      <c r="U5" s="32"/>
      <c r="V5" s="32"/>
      <c r="W5" s="32"/>
      <c r="X5" s="32"/>
      <c r="Y5" s="32"/>
      <c r="Z5" s="32"/>
      <c r="AA5" s="32"/>
      <c r="AC5" s="32">
        <f t="shared" si="0"/>
        <v>0</v>
      </c>
    </row>
    <row r="6" spans="1:29" x14ac:dyDescent="0.3">
      <c r="A6" s="31" t="s">
        <v>308</v>
      </c>
      <c r="B6" s="31">
        <v>5</v>
      </c>
      <c r="C6" s="32">
        <f>LEN(Principal!C14)</f>
        <v>6</v>
      </c>
      <c r="D6" s="32"/>
      <c r="E6" s="32"/>
      <c r="F6" s="32"/>
      <c r="G6" s="32"/>
      <c r="H6" s="32"/>
      <c r="I6" s="32"/>
      <c r="J6" s="32"/>
      <c r="K6" s="32"/>
      <c r="L6" s="32"/>
      <c r="M6" s="32"/>
      <c r="N6" s="32"/>
      <c r="P6" s="32">
        <v>10</v>
      </c>
      <c r="Q6" s="32"/>
      <c r="R6" s="32"/>
      <c r="S6" s="32"/>
      <c r="T6" s="32"/>
      <c r="U6" s="32"/>
      <c r="V6" s="32"/>
      <c r="W6" s="32"/>
      <c r="X6" s="32"/>
      <c r="Y6" s="32"/>
      <c r="Z6" s="32"/>
      <c r="AA6" s="32"/>
      <c r="AC6" s="32">
        <f t="shared" si="0"/>
        <v>0</v>
      </c>
    </row>
    <row r="7" spans="1:29" x14ac:dyDescent="0.3">
      <c r="A7" s="31">
        <v>1</v>
      </c>
      <c r="B7" s="31">
        <v>54</v>
      </c>
      <c r="C7" s="32"/>
      <c r="D7" s="32"/>
      <c r="E7" s="32">
        <f>LEN('1'!I7)</f>
        <v>325</v>
      </c>
      <c r="F7" s="32"/>
      <c r="G7" s="32"/>
      <c r="H7" s="32"/>
      <c r="I7" s="32"/>
      <c r="J7" s="32"/>
      <c r="K7" s="32"/>
      <c r="L7" s="32"/>
      <c r="M7" s="32"/>
      <c r="N7" s="32"/>
      <c r="P7" s="32"/>
      <c r="Q7" s="32"/>
      <c r="R7" s="32">
        <v>91</v>
      </c>
      <c r="S7" s="32"/>
      <c r="T7" s="32"/>
      <c r="U7" s="32"/>
      <c r="V7" s="32"/>
      <c r="W7" s="32"/>
      <c r="X7" s="32"/>
      <c r="Y7" s="32"/>
      <c r="Z7" s="32"/>
      <c r="AA7" s="32"/>
      <c r="AC7" s="32">
        <f t="shared" si="0"/>
        <v>1</v>
      </c>
    </row>
    <row r="8" spans="1:29" x14ac:dyDescent="0.3">
      <c r="A8" s="31">
        <v>1</v>
      </c>
      <c r="B8" s="31">
        <v>79</v>
      </c>
      <c r="C8" s="32">
        <f>LEN('1'!B11)</f>
        <v>43</v>
      </c>
      <c r="D8" s="32"/>
      <c r="E8" s="32"/>
      <c r="F8" s="32"/>
      <c r="G8" s="32"/>
      <c r="H8" s="32"/>
      <c r="I8" s="32"/>
      <c r="J8" s="32"/>
      <c r="K8" s="32"/>
      <c r="L8" s="32"/>
      <c r="M8" s="32"/>
      <c r="N8" s="32"/>
      <c r="P8" s="32">
        <v>28</v>
      </c>
      <c r="Q8" s="32"/>
      <c r="R8" s="32"/>
      <c r="S8" s="32"/>
      <c r="T8" s="32"/>
      <c r="U8" s="32"/>
      <c r="V8" s="32"/>
      <c r="W8" s="32"/>
      <c r="X8" s="32"/>
      <c r="Y8" s="32"/>
      <c r="Z8" s="32"/>
      <c r="AA8" s="32"/>
      <c r="AC8" s="32">
        <f t="shared" si="0"/>
        <v>1</v>
      </c>
    </row>
    <row r="9" spans="1:29" x14ac:dyDescent="0.3">
      <c r="A9" s="31">
        <v>1</v>
      </c>
      <c r="B9" s="31">
        <v>80</v>
      </c>
      <c r="C9" s="32"/>
      <c r="D9" s="32"/>
      <c r="E9" s="32">
        <f>LEN('1'!I15)</f>
        <v>160</v>
      </c>
      <c r="F9" s="32"/>
      <c r="G9" s="32"/>
      <c r="H9" s="32"/>
      <c r="I9" s="32"/>
      <c r="J9" s="32"/>
      <c r="K9" s="32"/>
      <c r="L9" s="32"/>
      <c r="M9" s="32"/>
      <c r="N9" s="32"/>
      <c r="P9" s="32"/>
      <c r="Q9" s="32"/>
      <c r="R9" s="32">
        <v>91</v>
      </c>
      <c r="S9" s="32"/>
      <c r="T9" s="32"/>
      <c r="U9" s="32"/>
      <c r="V9" s="32"/>
      <c r="W9" s="32"/>
      <c r="X9" s="32"/>
      <c r="Y9" s="32"/>
      <c r="Z9" s="32"/>
      <c r="AA9" s="32"/>
      <c r="AC9" s="32">
        <f t="shared" si="0"/>
        <v>1</v>
      </c>
    </row>
    <row r="10" spans="1:29" x14ac:dyDescent="0.3">
      <c r="A10" s="31">
        <v>1</v>
      </c>
      <c r="B10" s="31">
        <v>81</v>
      </c>
      <c r="C10" s="32"/>
      <c r="D10" s="32"/>
      <c r="E10" s="32">
        <f>LEN('1'!I16)</f>
        <v>375</v>
      </c>
      <c r="F10" s="32"/>
      <c r="G10" s="32"/>
      <c r="H10" s="32"/>
      <c r="I10" s="32"/>
      <c r="J10" s="32"/>
      <c r="K10" s="32"/>
      <c r="L10" s="32"/>
      <c r="M10" s="32"/>
      <c r="N10" s="32"/>
      <c r="P10" s="32"/>
      <c r="Q10" s="32"/>
      <c r="R10" s="32">
        <v>91</v>
      </c>
      <c r="S10" s="32"/>
      <c r="T10" s="32"/>
      <c r="U10" s="32"/>
      <c r="V10" s="32"/>
      <c r="W10" s="32"/>
      <c r="X10" s="32"/>
      <c r="Y10" s="32"/>
      <c r="Z10" s="32"/>
      <c r="AA10" s="32"/>
      <c r="AC10" s="32">
        <f t="shared" si="0"/>
        <v>1</v>
      </c>
    </row>
    <row r="11" spans="1:29" x14ac:dyDescent="0.3">
      <c r="A11" s="31">
        <v>1</v>
      </c>
      <c r="B11" s="31">
        <v>82</v>
      </c>
      <c r="C11" s="32"/>
      <c r="D11" s="32"/>
      <c r="E11" s="32">
        <f>LEN('1'!I17)</f>
        <v>756</v>
      </c>
      <c r="F11" s="32"/>
      <c r="G11" s="32"/>
      <c r="H11" s="32"/>
      <c r="I11" s="32"/>
      <c r="J11" s="32"/>
      <c r="K11" s="32"/>
      <c r="L11" s="32"/>
      <c r="M11" s="32"/>
      <c r="N11" s="32"/>
      <c r="P11" s="32"/>
      <c r="Q11" s="32"/>
      <c r="R11" s="32">
        <v>91</v>
      </c>
      <c r="S11" s="32"/>
      <c r="T11" s="32"/>
      <c r="U11" s="32"/>
      <c r="V11" s="32"/>
      <c r="W11" s="32"/>
      <c r="X11" s="32"/>
      <c r="Y11" s="32"/>
      <c r="Z11" s="32"/>
      <c r="AA11" s="32"/>
      <c r="AC11" s="32">
        <f t="shared" si="0"/>
        <v>1</v>
      </c>
    </row>
    <row r="12" spans="1:29" x14ac:dyDescent="0.3">
      <c r="A12" s="31">
        <v>1</v>
      </c>
      <c r="B12" s="31">
        <v>55</v>
      </c>
      <c r="C12" s="32"/>
      <c r="D12" s="32"/>
      <c r="E12" s="32">
        <f>LEN('1'!I21)</f>
        <v>460</v>
      </c>
      <c r="F12" s="32"/>
      <c r="G12" s="32"/>
      <c r="H12" s="32"/>
      <c r="I12" s="32"/>
      <c r="J12" s="32"/>
      <c r="K12" s="32"/>
      <c r="L12" s="32"/>
      <c r="M12" s="32"/>
      <c r="N12" s="32"/>
      <c r="P12" s="32"/>
      <c r="Q12" s="32"/>
      <c r="R12" s="32">
        <v>91</v>
      </c>
      <c r="S12" s="32"/>
      <c r="T12" s="32"/>
      <c r="U12" s="32"/>
      <c r="V12" s="32"/>
      <c r="W12" s="32"/>
      <c r="X12" s="32"/>
      <c r="Y12" s="32"/>
      <c r="Z12" s="32"/>
      <c r="AA12" s="32"/>
      <c r="AC12" s="32">
        <f t="shared" si="0"/>
        <v>1</v>
      </c>
    </row>
    <row r="13" spans="1:29" x14ac:dyDescent="0.3">
      <c r="A13" s="31">
        <v>1</v>
      </c>
      <c r="B13" s="31">
        <v>83</v>
      </c>
      <c r="C13" s="32">
        <f>LEN('1'!B25)</f>
        <v>9</v>
      </c>
      <c r="D13" s="32">
        <f>LEN('1'!G25)</f>
        <v>9</v>
      </c>
      <c r="E13" s="32"/>
      <c r="F13" s="32"/>
      <c r="G13" s="32"/>
      <c r="H13" s="32"/>
      <c r="I13" s="32"/>
      <c r="J13" s="32"/>
      <c r="K13" s="32"/>
      <c r="L13" s="32"/>
      <c r="M13" s="32"/>
      <c r="N13" s="32"/>
      <c r="P13" s="32">
        <v>273</v>
      </c>
      <c r="Q13" s="32">
        <v>219</v>
      </c>
      <c r="R13" s="32"/>
      <c r="S13" s="32"/>
      <c r="T13" s="32"/>
      <c r="U13" s="32"/>
      <c r="V13" s="32"/>
      <c r="W13" s="32"/>
      <c r="X13" s="32"/>
      <c r="Y13" s="32"/>
      <c r="Z13" s="32"/>
      <c r="AA13" s="32"/>
      <c r="AC13" s="32">
        <f t="shared" si="0"/>
        <v>0</v>
      </c>
    </row>
    <row r="14" spans="1:29" x14ac:dyDescent="0.3">
      <c r="A14" s="31">
        <v>1</v>
      </c>
      <c r="B14" s="31">
        <v>84</v>
      </c>
      <c r="C14" s="32">
        <f>LEN('1'!B29)</f>
        <v>9</v>
      </c>
      <c r="D14" s="32">
        <f>LEN('1'!G29)</f>
        <v>9</v>
      </c>
      <c r="E14" s="32"/>
      <c r="F14" s="32"/>
      <c r="G14" s="32"/>
      <c r="H14" s="32"/>
      <c r="I14" s="32"/>
      <c r="J14" s="32"/>
      <c r="K14" s="32"/>
      <c r="L14" s="32"/>
      <c r="M14" s="32"/>
      <c r="N14" s="32"/>
      <c r="P14" s="32">
        <v>273</v>
      </c>
      <c r="Q14" s="32">
        <v>219</v>
      </c>
      <c r="R14" s="32"/>
      <c r="S14" s="32"/>
      <c r="T14" s="32"/>
      <c r="U14" s="32"/>
      <c r="V14" s="32"/>
      <c r="W14" s="32"/>
      <c r="X14" s="32"/>
      <c r="Y14" s="32"/>
      <c r="Z14" s="32"/>
      <c r="AA14" s="32"/>
      <c r="AC14" s="32">
        <f t="shared" si="0"/>
        <v>0</v>
      </c>
    </row>
    <row r="15" spans="1:29" x14ac:dyDescent="0.3">
      <c r="A15" s="31">
        <v>2</v>
      </c>
      <c r="B15" s="31">
        <v>56</v>
      </c>
      <c r="C15" s="32"/>
      <c r="D15" s="32"/>
      <c r="E15" s="32">
        <f>LEN('2'!I6)</f>
        <v>867</v>
      </c>
      <c r="F15" s="32"/>
      <c r="G15" s="32"/>
      <c r="H15" s="32"/>
      <c r="I15" s="32"/>
      <c r="J15" s="32"/>
      <c r="K15" s="32"/>
      <c r="L15" s="32"/>
      <c r="M15" s="32"/>
      <c r="N15" s="32"/>
      <c r="P15" s="32"/>
      <c r="Q15" s="32"/>
      <c r="R15" s="32">
        <v>91</v>
      </c>
      <c r="S15" s="32"/>
      <c r="T15" s="32"/>
      <c r="U15" s="32"/>
      <c r="V15" s="32"/>
      <c r="W15" s="32"/>
      <c r="X15" s="32"/>
      <c r="Y15" s="32"/>
      <c r="Z15" s="32"/>
      <c r="AA15" s="32"/>
      <c r="AC15" s="32">
        <f t="shared" si="0"/>
        <v>1</v>
      </c>
    </row>
    <row r="16" spans="1:29" x14ac:dyDescent="0.3">
      <c r="A16" s="31">
        <v>2</v>
      </c>
      <c r="B16" s="31">
        <v>85</v>
      </c>
      <c r="C16" s="32">
        <f>LEN('2'!G10)</f>
        <v>182</v>
      </c>
      <c r="D16" s="32"/>
      <c r="E16" s="32"/>
      <c r="F16" s="32"/>
      <c r="G16" s="32"/>
      <c r="H16" s="32"/>
      <c r="I16" s="32"/>
      <c r="J16" s="32"/>
      <c r="K16" s="32"/>
      <c r="L16" s="32"/>
      <c r="M16" s="32"/>
      <c r="N16" s="32"/>
      <c r="P16" s="32">
        <v>286</v>
      </c>
      <c r="Q16" s="32"/>
      <c r="R16" s="32"/>
      <c r="S16" s="32"/>
      <c r="T16" s="32"/>
      <c r="U16" s="32"/>
      <c r="V16" s="32"/>
      <c r="W16" s="32"/>
      <c r="X16" s="32"/>
      <c r="Y16" s="32"/>
      <c r="Z16" s="32"/>
      <c r="AA16" s="32"/>
      <c r="AC16" s="32">
        <f t="shared" si="0"/>
        <v>0</v>
      </c>
    </row>
    <row r="17" spans="1:29" x14ac:dyDescent="0.3">
      <c r="A17" s="31">
        <v>2</v>
      </c>
      <c r="B17" s="31">
        <v>86</v>
      </c>
      <c r="C17" s="32">
        <f>LEN('2'!G11)</f>
        <v>341</v>
      </c>
      <c r="D17" s="32"/>
      <c r="E17" s="32"/>
      <c r="F17" s="32"/>
      <c r="G17" s="32"/>
      <c r="H17" s="32"/>
      <c r="I17" s="32"/>
      <c r="J17" s="32"/>
      <c r="K17" s="32"/>
      <c r="L17" s="32"/>
      <c r="M17" s="32"/>
      <c r="N17" s="32"/>
      <c r="P17" s="32">
        <v>286</v>
      </c>
      <c r="Q17" s="32"/>
      <c r="R17" s="32"/>
      <c r="S17" s="32"/>
      <c r="T17" s="32"/>
      <c r="U17" s="32"/>
      <c r="V17" s="32"/>
      <c r="W17" s="32"/>
      <c r="X17" s="32"/>
      <c r="Y17" s="32"/>
      <c r="Z17" s="32"/>
      <c r="AA17" s="32"/>
      <c r="AC17" s="32">
        <f t="shared" si="0"/>
        <v>1</v>
      </c>
    </row>
    <row r="18" spans="1:29" x14ac:dyDescent="0.3">
      <c r="A18" s="31">
        <v>2</v>
      </c>
      <c r="B18" s="31">
        <v>57</v>
      </c>
      <c r="C18" s="32"/>
      <c r="D18" s="32"/>
      <c r="E18" s="32">
        <f>LEN('2'!I25)</f>
        <v>748</v>
      </c>
      <c r="F18" s="32"/>
      <c r="G18" s="32"/>
      <c r="H18" s="32"/>
      <c r="I18" s="32"/>
      <c r="J18" s="32"/>
      <c r="K18" s="32"/>
      <c r="L18" s="32"/>
      <c r="M18" s="32"/>
      <c r="N18" s="32"/>
      <c r="P18" s="32"/>
      <c r="Q18" s="32"/>
      <c r="R18" s="32">
        <v>91</v>
      </c>
      <c r="S18" s="32"/>
      <c r="T18" s="32"/>
      <c r="U18" s="32"/>
      <c r="V18" s="32"/>
      <c r="W18" s="32"/>
      <c r="X18" s="32"/>
      <c r="Y18" s="32"/>
      <c r="Z18" s="32"/>
      <c r="AA18" s="32"/>
      <c r="AC18" s="32">
        <f t="shared" si="0"/>
        <v>1</v>
      </c>
    </row>
    <row r="19" spans="1:29" x14ac:dyDescent="0.3">
      <c r="A19" s="31">
        <v>2</v>
      </c>
      <c r="B19" s="31">
        <v>90</v>
      </c>
      <c r="C19" s="32">
        <f>LEN('2'!B29)</f>
        <v>239</v>
      </c>
      <c r="D19" s="32"/>
      <c r="E19" s="32"/>
      <c r="F19" s="32"/>
      <c r="G19" s="32"/>
      <c r="H19" s="32"/>
      <c r="I19" s="32"/>
      <c r="J19" s="32"/>
      <c r="K19" s="32"/>
      <c r="L19" s="32"/>
      <c r="M19" s="32"/>
      <c r="N19" s="32"/>
      <c r="P19" s="32">
        <v>45</v>
      </c>
      <c r="Q19" s="32"/>
      <c r="R19" s="32"/>
      <c r="S19" s="32"/>
      <c r="T19" s="32"/>
      <c r="U19" s="32"/>
      <c r="V19" s="32"/>
      <c r="W19" s="32"/>
      <c r="X19" s="32"/>
      <c r="Y19" s="32"/>
      <c r="Z19" s="32"/>
      <c r="AA19" s="32"/>
      <c r="AC19" s="32">
        <f t="shared" si="0"/>
        <v>1</v>
      </c>
    </row>
    <row r="20" spans="1:29" x14ac:dyDescent="0.3">
      <c r="A20" s="31">
        <v>2</v>
      </c>
      <c r="B20" s="31">
        <v>91</v>
      </c>
      <c r="C20" s="32"/>
      <c r="D20" s="32"/>
      <c r="E20" s="32">
        <f>LEN('2'!I34)</f>
        <v>123</v>
      </c>
      <c r="F20" s="32"/>
      <c r="G20" s="32"/>
      <c r="H20" s="32"/>
      <c r="I20" s="32"/>
      <c r="J20" s="32"/>
      <c r="K20" s="32"/>
      <c r="L20" s="32"/>
      <c r="M20" s="32"/>
      <c r="N20" s="32"/>
      <c r="P20" s="32"/>
      <c r="Q20" s="32"/>
      <c r="R20" s="32">
        <v>91</v>
      </c>
      <c r="S20" s="32"/>
      <c r="T20" s="32"/>
      <c r="U20" s="32"/>
      <c r="V20" s="32"/>
      <c r="W20" s="32"/>
      <c r="X20" s="32"/>
      <c r="Y20" s="32"/>
      <c r="Z20" s="32"/>
      <c r="AA20" s="32"/>
      <c r="AC20" s="32">
        <f t="shared" si="0"/>
        <v>1</v>
      </c>
    </row>
    <row r="21" spans="1:29" x14ac:dyDescent="0.3">
      <c r="A21" s="31">
        <v>3</v>
      </c>
      <c r="B21" s="31">
        <v>58</v>
      </c>
      <c r="C21" s="32"/>
      <c r="D21" s="32"/>
      <c r="E21" s="32">
        <f>LEN('3'!I6)</f>
        <v>144</v>
      </c>
      <c r="F21" s="32"/>
      <c r="G21" s="32"/>
      <c r="H21" s="32"/>
      <c r="I21" s="32"/>
      <c r="J21" s="32"/>
      <c r="K21" s="32"/>
      <c r="L21" s="32"/>
      <c r="M21" s="32"/>
      <c r="N21" s="32"/>
      <c r="P21" s="32"/>
      <c r="Q21" s="32"/>
      <c r="R21" s="32">
        <v>91</v>
      </c>
      <c r="S21" s="32"/>
      <c r="T21" s="32"/>
      <c r="U21" s="32"/>
      <c r="V21" s="32"/>
      <c r="W21" s="32"/>
      <c r="X21" s="32"/>
      <c r="Y21" s="32"/>
      <c r="Z21" s="32"/>
      <c r="AA21" s="32"/>
      <c r="AC21" s="32">
        <f t="shared" si="0"/>
        <v>1</v>
      </c>
    </row>
    <row r="22" spans="1:29" x14ac:dyDescent="0.3">
      <c r="A22" s="31">
        <v>3</v>
      </c>
      <c r="B22" s="31">
        <v>59</v>
      </c>
      <c r="C22" s="32"/>
      <c r="D22" s="32"/>
      <c r="E22" s="32">
        <f>LEN('3'!I15)</f>
        <v>257</v>
      </c>
      <c r="F22" s="32"/>
      <c r="G22" s="32"/>
      <c r="H22" s="32"/>
      <c r="I22" s="32"/>
      <c r="J22" s="32"/>
      <c r="K22" s="32"/>
      <c r="L22" s="32"/>
      <c r="M22" s="32"/>
      <c r="N22" s="32"/>
      <c r="P22" s="32"/>
      <c r="Q22" s="32"/>
      <c r="R22" s="32">
        <v>91</v>
      </c>
      <c r="S22" s="32"/>
      <c r="T22" s="32"/>
      <c r="U22" s="32"/>
      <c r="V22" s="32"/>
      <c r="W22" s="32"/>
      <c r="X22" s="32"/>
      <c r="Y22" s="32"/>
      <c r="Z22" s="32"/>
      <c r="AA22" s="32"/>
      <c r="AC22" s="32">
        <f t="shared" si="0"/>
        <v>1</v>
      </c>
    </row>
    <row r="23" spans="1:29" x14ac:dyDescent="0.3">
      <c r="A23" s="31">
        <v>3</v>
      </c>
      <c r="B23" s="31">
        <v>95</v>
      </c>
      <c r="C23" s="32">
        <f>LEN('3'!G20)</f>
        <v>9</v>
      </c>
      <c r="D23" s="32"/>
      <c r="E23" s="32"/>
      <c r="F23" s="32"/>
      <c r="G23" s="32"/>
      <c r="H23" s="32"/>
      <c r="I23" s="32"/>
      <c r="J23" s="32"/>
      <c r="K23" s="32"/>
      <c r="L23" s="32"/>
      <c r="M23" s="32"/>
      <c r="N23" s="32"/>
      <c r="P23" s="32">
        <v>190</v>
      </c>
      <c r="Q23" s="32"/>
      <c r="R23" s="32"/>
      <c r="S23" s="32"/>
      <c r="T23" s="32"/>
      <c r="U23" s="32"/>
      <c r="V23" s="32"/>
      <c r="W23" s="32"/>
      <c r="X23" s="32"/>
      <c r="Y23" s="32"/>
      <c r="Z23" s="32"/>
      <c r="AA23" s="32"/>
      <c r="AC23" s="32">
        <f t="shared" si="0"/>
        <v>0</v>
      </c>
    </row>
    <row r="24" spans="1:29" x14ac:dyDescent="0.3">
      <c r="A24" s="31">
        <v>3</v>
      </c>
      <c r="B24" s="31">
        <v>96</v>
      </c>
      <c r="C24" s="32">
        <f>LEN('3'!G21)</f>
        <v>9</v>
      </c>
      <c r="D24" s="32"/>
      <c r="E24" s="32"/>
      <c r="F24" s="32"/>
      <c r="G24" s="32"/>
      <c r="H24" s="32"/>
      <c r="I24" s="32"/>
      <c r="J24" s="32"/>
      <c r="K24" s="32"/>
      <c r="L24" s="32"/>
      <c r="M24" s="32"/>
      <c r="N24" s="32"/>
      <c r="P24" s="32">
        <v>190</v>
      </c>
      <c r="Q24" s="32"/>
      <c r="R24" s="32"/>
      <c r="S24" s="32"/>
      <c r="T24" s="32"/>
      <c r="U24" s="32"/>
      <c r="V24" s="32"/>
      <c r="W24" s="32"/>
      <c r="X24" s="32"/>
      <c r="Y24" s="32"/>
      <c r="Z24" s="32"/>
      <c r="AA24" s="32"/>
      <c r="AC24" s="32">
        <f t="shared" si="0"/>
        <v>0</v>
      </c>
    </row>
    <row r="25" spans="1:29" x14ac:dyDescent="0.3">
      <c r="A25" s="31">
        <v>3</v>
      </c>
      <c r="B25" s="31">
        <v>60</v>
      </c>
      <c r="C25" s="32"/>
      <c r="D25" s="32"/>
      <c r="E25" s="32">
        <f>LEN('3'!I25)</f>
        <v>230</v>
      </c>
      <c r="F25" s="32"/>
      <c r="G25" s="32"/>
      <c r="H25" s="32"/>
      <c r="I25" s="32"/>
      <c r="J25" s="32"/>
      <c r="K25" s="32"/>
      <c r="L25" s="32"/>
      <c r="M25" s="32"/>
      <c r="N25" s="32"/>
      <c r="P25" s="32"/>
      <c r="Q25" s="32"/>
      <c r="R25" s="32">
        <v>91</v>
      </c>
      <c r="S25" s="32"/>
      <c r="T25" s="32"/>
      <c r="U25" s="32"/>
      <c r="V25" s="32"/>
      <c r="W25" s="32"/>
      <c r="X25" s="32"/>
      <c r="Y25" s="32"/>
      <c r="Z25" s="32"/>
      <c r="AA25" s="32"/>
      <c r="AC25" s="32">
        <f t="shared" si="0"/>
        <v>1</v>
      </c>
    </row>
    <row r="26" spans="1:29" x14ac:dyDescent="0.3">
      <c r="A26" s="31">
        <v>3</v>
      </c>
      <c r="B26" s="31">
        <v>97</v>
      </c>
      <c r="C26" s="32">
        <f>LEN('3'!B29)</f>
        <v>0</v>
      </c>
      <c r="D26" s="32"/>
      <c r="E26" s="32"/>
      <c r="F26" s="32"/>
      <c r="G26" s="32"/>
      <c r="H26" s="32"/>
      <c r="I26" s="32"/>
      <c r="J26" s="32"/>
      <c r="K26" s="32"/>
      <c r="L26" s="32"/>
      <c r="M26" s="32"/>
      <c r="N26" s="32"/>
      <c r="P26" s="32">
        <v>40</v>
      </c>
      <c r="Q26" s="32"/>
      <c r="R26" s="32"/>
      <c r="S26" s="32"/>
      <c r="T26" s="32"/>
      <c r="U26" s="32"/>
      <c r="V26" s="32"/>
      <c r="W26" s="32"/>
      <c r="X26" s="32"/>
      <c r="Y26" s="32"/>
      <c r="Z26" s="32"/>
      <c r="AA26" s="32"/>
      <c r="AC26" s="32">
        <f t="shared" si="0"/>
        <v>0</v>
      </c>
    </row>
    <row r="27" spans="1:29" x14ac:dyDescent="0.3">
      <c r="A27" s="31">
        <v>3</v>
      </c>
      <c r="B27" s="31">
        <v>98</v>
      </c>
      <c r="C27" s="32"/>
      <c r="D27" s="32"/>
      <c r="E27" s="32">
        <f>LEN('3'!I33)</f>
        <v>9</v>
      </c>
      <c r="F27" s="32"/>
      <c r="G27" s="32"/>
      <c r="H27" s="32"/>
      <c r="I27" s="32"/>
      <c r="J27" s="32"/>
      <c r="K27" s="32"/>
      <c r="L27" s="32"/>
      <c r="M27" s="32"/>
      <c r="N27" s="32"/>
      <c r="P27" s="32"/>
      <c r="Q27" s="32"/>
      <c r="R27" s="32">
        <v>91</v>
      </c>
      <c r="S27" s="32"/>
      <c r="T27" s="32"/>
      <c r="U27" s="32"/>
      <c r="V27" s="32"/>
      <c r="W27" s="32"/>
      <c r="X27" s="32"/>
      <c r="Y27" s="32"/>
      <c r="Z27" s="32"/>
      <c r="AA27" s="32"/>
      <c r="AC27" s="32">
        <f t="shared" si="0"/>
        <v>0</v>
      </c>
    </row>
    <row r="28" spans="1:29" x14ac:dyDescent="0.3">
      <c r="A28" s="31">
        <v>3</v>
      </c>
      <c r="B28" s="31">
        <v>61</v>
      </c>
      <c r="C28" s="32"/>
      <c r="D28" s="32"/>
      <c r="E28" s="32">
        <f>LEN('3'!I36)</f>
        <v>43</v>
      </c>
      <c r="F28" s="32"/>
      <c r="G28" s="32"/>
      <c r="H28" s="32"/>
      <c r="I28" s="32"/>
      <c r="J28" s="32"/>
      <c r="K28" s="32"/>
      <c r="L28" s="32"/>
      <c r="M28" s="32"/>
      <c r="N28" s="32"/>
      <c r="P28" s="32"/>
      <c r="Q28" s="32"/>
      <c r="R28" s="32">
        <v>91</v>
      </c>
      <c r="S28" s="32"/>
      <c r="T28" s="32"/>
      <c r="U28" s="32"/>
      <c r="V28" s="32"/>
      <c r="W28" s="32"/>
      <c r="X28" s="32"/>
      <c r="Y28" s="32"/>
      <c r="Z28" s="32"/>
      <c r="AA28" s="32"/>
      <c r="AC28" s="32">
        <f t="shared" si="0"/>
        <v>0</v>
      </c>
    </row>
    <row r="29" spans="1:29" x14ac:dyDescent="0.3">
      <c r="A29" s="31">
        <v>3</v>
      </c>
      <c r="B29" s="31">
        <v>99</v>
      </c>
      <c r="C29" s="32">
        <f>LEN('3'!B41)</f>
        <v>9</v>
      </c>
      <c r="D29" s="32"/>
      <c r="E29" s="32"/>
      <c r="F29" s="32"/>
      <c r="G29" s="32"/>
      <c r="H29" s="32"/>
      <c r="I29" s="32"/>
      <c r="J29" s="32"/>
      <c r="K29" s="32"/>
      <c r="L29" s="32"/>
      <c r="M29" s="32"/>
      <c r="N29" s="32"/>
      <c r="P29" s="32">
        <v>178</v>
      </c>
      <c r="Q29" s="32"/>
      <c r="R29" s="32"/>
      <c r="S29" s="32"/>
      <c r="T29" s="32"/>
      <c r="U29" s="32"/>
      <c r="V29" s="32"/>
      <c r="W29" s="32"/>
      <c r="X29" s="32"/>
      <c r="Y29" s="32"/>
      <c r="Z29" s="32"/>
      <c r="AA29" s="32"/>
      <c r="AC29" s="32">
        <f t="shared" si="0"/>
        <v>0</v>
      </c>
    </row>
    <row r="30" spans="1:29" x14ac:dyDescent="0.3">
      <c r="A30" s="31">
        <v>4</v>
      </c>
      <c r="B30" s="31">
        <v>62</v>
      </c>
      <c r="C30" s="32"/>
      <c r="D30" s="32"/>
      <c r="E30" s="32">
        <f>LEN('4'!I6)</f>
        <v>247</v>
      </c>
      <c r="F30" s="32"/>
      <c r="G30" s="32"/>
      <c r="H30" s="32"/>
      <c r="I30" s="32"/>
      <c r="J30" s="32"/>
      <c r="K30" s="32"/>
      <c r="L30" s="32"/>
      <c r="M30" s="32"/>
      <c r="N30" s="32"/>
      <c r="P30" s="32"/>
      <c r="Q30" s="32"/>
      <c r="R30" s="32">
        <v>91</v>
      </c>
      <c r="S30" s="32"/>
      <c r="T30" s="32"/>
      <c r="U30" s="32"/>
      <c r="V30" s="32"/>
      <c r="W30" s="32"/>
      <c r="X30" s="32"/>
      <c r="Y30" s="32"/>
      <c r="Z30" s="32"/>
      <c r="AA30" s="32"/>
      <c r="AC30" s="32">
        <f t="shared" si="0"/>
        <v>1</v>
      </c>
    </row>
    <row r="31" spans="1:29" x14ac:dyDescent="0.3">
      <c r="A31" s="31">
        <v>4</v>
      </c>
      <c r="B31" s="31">
        <v>63</v>
      </c>
      <c r="C31" s="32"/>
      <c r="D31" s="32"/>
      <c r="E31" s="32">
        <f>LEN('4'!I15)</f>
        <v>303</v>
      </c>
      <c r="F31" s="32"/>
      <c r="G31" s="32"/>
      <c r="H31" s="32"/>
      <c r="I31" s="32"/>
      <c r="J31" s="32"/>
      <c r="K31" s="32"/>
      <c r="L31" s="32"/>
      <c r="M31" s="32"/>
      <c r="N31" s="32"/>
      <c r="P31" s="32"/>
      <c r="Q31" s="32"/>
      <c r="R31" s="32">
        <v>91</v>
      </c>
      <c r="S31" s="32"/>
      <c r="T31" s="32"/>
      <c r="U31" s="32"/>
      <c r="V31" s="32"/>
      <c r="W31" s="32"/>
      <c r="X31" s="32"/>
      <c r="Y31" s="32"/>
      <c r="Z31" s="32"/>
      <c r="AA31" s="32"/>
      <c r="AC31" s="32">
        <f t="shared" si="0"/>
        <v>1</v>
      </c>
    </row>
    <row r="32" spans="1:29" x14ac:dyDescent="0.3">
      <c r="A32" s="31">
        <v>4</v>
      </c>
      <c r="B32" s="31">
        <v>103</v>
      </c>
      <c r="C32" s="32">
        <f>LEN('4'!B19)</f>
        <v>196</v>
      </c>
      <c r="D32" s="32"/>
      <c r="E32" s="32"/>
      <c r="F32" s="32"/>
      <c r="G32" s="32"/>
      <c r="H32" s="32"/>
      <c r="I32" s="32"/>
      <c r="J32" s="32"/>
      <c r="K32" s="32"/>
      <c r="L32" s="32"/>
      <c r="M32" s="32"/>
      <c r="N32" s="32"/>
      <c r="P32" s="32">
        <v>45</v>
      </c>
      <c r="Q32" s="32"/>
      <c r="R32" s="32"/>
      <c r="S32" s="32"/>
      <c r="T32" s="32"/>
      <c r="U32" s="32"/>
      <c r="V32" s="32"/>
      <c r="W32" s="32"/>
      <c r="X32" s="32"/>
      <c r="Y32" s="32"/>
      <c r="Z32" s="32"/>
      <c r="AA32" s="32"/>
      <c r="AC32" s="32">
        <f t="shared" si="0"/>
        <v>1</v>
      </c>
    </row>
    <row r="33" spans="1:29" x14ac:dyDescent="0.3">
      <c r="A33" s="31">
        <v>4</v>
      </c>
      <c r="B33" s="31">
        <v>104</v>
      </c>
      <c r="C33" s="32"/>
      <c r="D33" s="32"/>
      <c r="E33" s="32">
        <f>LEN('4'!I23)</f>
        <v>123</v>
      </c>
      <c r="F33" s="32"/>
      <c r="G33" s="32"/>
      <c r="H33" s="32"/>
      <c r="I33" s="32"/>
      <c r="J33" s="32"/>
      <c r="K33" s="32"/>
      <c r="L33" s="32"/>
      <c r="M33" s="32"/>
      <c r="N33" s="32"/>
      <c r="P33" s="32"/>
      <c r="Q33" s="32"/>
      <c r="R33" s="32">
        <v>91</v>
      </c>
      <c r="S33" s="32"/>
      <c r="T33" s="32"/>
      <c r="U33" s="32"/>
      <c r="V33" s="32"/>
      <c r="W33" s="32"/>
      <c r="X33" s="32"/>
      <c r="Y33" s="32"/>
      <c r="Z33" s="32"/>
      <c r="AA33" s="32"/>
      <c r="AC33" s="32">
        <f t="shared" si="0"/>
        <v>1</v>
      </c>
    </row>
    <row r="34" spans="1:29" x14ac:dyDescent="0.3">
      <c r="A34" s="31">
        <v>5</v>
      </c>
      <c r="B34" s="31">
        <v>64</v>
      </c>
      <c r="C34" s="32"/>
      <c r="D34" s="32"/>
      <c r="E34" s="32">
        <f>LEN('5'!I6)</f>
        <v>439</v>
      </c>
      <c r="F34" s="32"/>
      <c r="G34" s="32"/>
      <c r="H34" s="32"/>
      <c r="I34" s="32"/>
      <c r="J34" s="32"/>
      <c r="K34" s="32"/>
      <c r="L34" s="32"/>
      <c r="M34" s="32"/>
      <c r="N34" s="32"/>
      <c r="P34" s="32"/>
      <c r="Q34" s="32"/>
      <c r="R34" s="32">
        <v>91</v>
      </c>
      <c r="S34" s="32"/>
      <c r="T34" s="32"/>
      <c r="U34" s="32"/>
      <c r="V34" s="32"/>
      <c r="W34" s="32"/>
      <c r="X34" s="32"/>
      <c r="Y34" s="32"/>
      <c r="Z34" s="32"/>
      <c r="AA34" s="32"/>
      <c r="AC34" s="32">
        <f t="shared" si="0"/>
        <v>1</v>
      </c>
    </row>
    <row r="35" spans="1:29" x14ac:dyDescent="0.3">
      <c r="A35" s="31">
        <v>5</v>
      </c>
      <c r="B35" s="31">
        <v>65</v>
      </c>
      <c r="C35" s="32"/>
      <c r="D35" s="32"/>
      <c r="E35" s="32">
        <f>LEN('5'!I17)</f>
        <v>316</v>
      </c>
      <c r="F35" s="32"/>
      <c r="G35" s="32"/>
      <c r="H35" s="32"/>
      <c r="I35" s="32"/>
      <c r="J35" s="32"/>
      <c r="K35" s="32"/>
      <c r="L35" s="32"/>
      <c r="M35" s="32"/>
      <c r="N35" s="32"/>
      <c r="P35" s="32"/>
      <c r="Q35" s="32"/>
      <c r="R35" s="32">
        <v>91</v>
      </c>
      <c r="S35" s="32"/>
      <c r="T35" s="32"/>
      <c r="U35" s="32"/>
      <c r="V35" s="32"/>
      <c r="W35" s="32"/>
      <c r="X35" s="32"/>
      <c r="Y35" s="32"/>
      <c r="Z35" s="32"/>
      <c r="AA35" s="32"/>
      <c r="AC35" s="32">
        <f t="shared" si="0"/>
        <v>1</v>
      </c>
    </row>
    <row r="36" spans="1:29" x14ac:dyDescent="0.3">
      <c r="A36" s="31">
        <v>5</v>
      </c>
      <c r="B36" s="31">
        <v>108</v>
      </c>
      <c r="C36" s="32">
        <f>LEN('5'!B21)</f>
        <v>113</v>
      </c>
      <c r="D36" s="32"/>
      <c r="E36" s="32"/>
      <c r="F36" s="32"/>
      <c r="G36" s="32"/>
      <c r="H36" s="32"/>
      <c r="I36" s="32"/>
      <c r="J36" s="32"/>
      <c r="K36" s="32"/>
      <c r="L36" s="32"/>
      <c r="M36" s="32"/>
      <c r="N36" s="32"/>
      <c r="P36" s="32">
        <v>55</v>
      </c>
      <c r="Q36" s="32"/>
      <c r="R36" s="32"/>
      <c r="S36" s="32"/>
      <c r="T36" s="32"/>
      <c r="U36" s="32"/>
      <c r="V36" s="32"/>
      <c r="W36" s="32"/>
      <c r="X36" s="32"/>
      <c r="Y36" s="32"/>
      <c r="Z36" s="32"/>
      <c r="AA36" s="32"/>
      <c r="AC36" s="32">
        <f t="shared" si="0"/>
        <v>1</v>
      </c>
    </row>
    <row r="37" spans="1:29" x14ac:dyDescent="0.3">
      <c r="A37" s="31">
        <v>5</v>
      </c>
      <c r="B37" s="31">
        <v>109</v>
      </c>
      <c r="C37" s="32"/>
      <c r="D37" s="32"/>
      <c r="E37" s="32">
        <f>LEN('5'!I25)</f>
        <v>123</v>
      </c>
      <c r="F37" s="32"/>
      <c r="G37" s="32"/>
      <c r="H37" s="32"/>
      <c r="I37" s="32"/>
      <c r="J37" s="32"/>
      <c r="K37" s="32"/>
      <c r="L37" s="32"/>
      <c r="M37" s="32"/>
      <c r="N37" s="32"/>
      <c r="P37" s="32"/>
      <c r="Q37" s="32"/>
      <c r="R37" s="32">
        <v>91</v>
      </c>
      <c r="S37" s="32"/>
      <c r="T37" s="32"/>
      <c r="U37" s="32"/>
      <c r="V37" s="32"/>
      <c r="W37" s="32"/>
      <c r="X37" s="32"/>
      <c r="Y37" s="32"/>
      <c r="Z37" s="32"/>
      <c r="AA37" s="32"/>
      <c r="AC37" s="32">
        <f t="shared" si="0"/>
        <v>1</v>
      </c>
    </row>
    <row r="38" spans="1:29" x14ac:dyDescent="0.3">
      <c r="A38" s="31">
        <v>6</v>
      </c>
      <c r="B38" s="31">
        <v>66</v>
      </c>
      <c r="C38" s="32"/>
      <c r="D38" s="32"/>
      <c r="E38" s="32">
        <f>LEN('6'!I8)</f>
        <v>498</v>
      </c>
      <c r="F38" s="32"/>
      <c r="G38" s="32"/>
      <c r="H38" s="32"/>
      <c r="I38" s="32"/>
      <c r="J38" s="32"/>
      <c r="K38" s="32"/>
      <c r="L38" s="32"/>
      <c r="M38" s="32"/>
      <c r="N38" s="32"/>
      <c r="P38" s="32"/>
      <c r="Q38" s="32"/>
      <c r="R38" s="32">
        <v>91</v>
      </c>
      <c r="S38" s="32"/>
      <c r="T38" s="32"/>
      <c r="U38" s="32"/>
      <c r="V38" s="32"/>
      <c r="W38" s="32"/>
      <c r="X38" s="32"/>
      <c r="Y38" s="32"/>
      <c r="Z38" s="32"/>
      <c r="AA38" s="32"/>
      <c r="AC38" s="32">
        <f t="shared" si="0"/>
        <v>1</v>
      </c>
    </row>
    <row r="39" spans="1:29" x14ac:dyDescent="0.3">
      <c r="A39" s="31">
        <v>6</v>
      </c>
      <c r="B39" s="31">
        <v>110</v>
      </c>
      <c r="C39" s="32"/>
      <c r="D39" s="32"/>
      <c r="E39" s="32">
        <f>LEN('6'!I12)</f>
        <v>299</v>
      </c>
      <c r="F39" s="32"/>
      <c r="G39" s="32"/>
      <c r="H39" s="32"/>
      <c r="I39" s="32"/>
      <c r="J39" s="32"/>
      <c r="K39" s="32"/>
      <c r="L39" s="32"/>
      <c r="M39" s="32"/>
      <c r="N39" s="32"/>
      <c r="P39" s="32"/>
      <c r="Q39" s="32"/>
      <c r="R39" s="32">
        <v>91</v>
      </c>
      <c r="S39" s="32"/>
      <c r="T39" s="32"/>
      <c r="U39" s="32"/>
      <c r="V39" s="32"/>
      <c r="W39" s="32"/>
      <c r="X39" s="32"/>
      <c r="Y39" s="32"/>
      <c r="Z39" s="32"/>
      <c r="AA39" s="32"/>
      <c r="AC39" s="32">
        <f t="shared" si="0"/>
        <v>1</v>
      </c>
    </row>
    <row r="40" spans="1:29" x14ac:dyDescent="0.3">
      <c r="A40" s="31">
        <v>6</v>
      </c>
      <c r="B40" s="31">
        <v>111</v>
      </c>
      <c r="C40" s="32"/>
      <c r="D40" s="32"/>
      <c r="E40" s="32">
        <f>LEN('6'!I13)</f>
        <v>140</v>
      </c>
      <c r="F40" s="32"/>
      <c r="G40" s="32"/>
      <c r="H40" s="32"/>
      <c r="I40" s="32"/>
      <c r="J40" s="32"/>
      <c r="K40" s="32"/>
      <c r="L40" s="32"/>
      <c r="M40" s="32"/>
      <c r="N40" s="32"/>
      <c r="P40" s="32"/>
      <c r="Q40" s="32"/>
      <c r="R40" s="32">
        <v>91</v>
      </c>
      <c r="S40" s="32"/>
      <c r="T40" s="32"/>
      <c r="U40" s="32"/>
      <c r="V40" s="32"/>
      <c r="W40" s="32"/>
      <c r="X40" s="32"/>
      <c r="Y40" s="32"/>
      <c r="Z40" s="32"/>
      <c r="AA40" s="32"/>
      <c r="AC40" s="32">
        <f t="shared" si="0"/>
        <v>1</v>
      </c>
    </row>
    <row r="41" spans="1:29" x14ac:dyDescent="0.3">
      <c r="A41" s="31">
        <v>6</v>
      </c>
      <c r="B41" s="31">
        <v>112</v>
      </c>
      <c r="C41" s="32"/>
      <c r="D41" s="32"/>
      <c r="E41" s="32">
        <f>LEN('6'!I14)</f>
        <v>77</v>
      </c>
      <c r="F41" s="32"/>
      <c r="G41" s="32"/>
      <c r="H41" s="32"/>
      <c r="I41" s="32"/>
      <c r="J41" s="32"/>
      <c r="K41" s="32"/>
      <c r="L41" s="32"/>
      <c r="M41" s="32"/>
      <c r="N41" s="32"/>
      <c r="P41" s="32"/>
      <c r="Q41" s="32"/>
      <c r="R41" s="32">
        <v>91</v>
      </c>
      <c r="S41" s="32"/>
      <c r="T41" s="32"/>
      <c r="U41" s="32"/>
      <c r="V41" s="32"/>
      <c r="W41" s="32"/>
      <c r="X41" s="32"/>
      <c r="Y41" s="32"/>
      <c r="Z41" s="32"/>
      <c r="AA41" s="32"/>
      <c r="AC41" s="32">
        <f t="shared" si="0"/>
        <v>0</v>
      </c>
    </row>
    <row r="42" spans="1:29" x14ac:dyDescent="0.3">
      <c r="A42" s="31">
        <v>6</v>
      </c>
      <c r="B42" s="31">
        <v>113</v>
      </c>
      <c r="C42" s="32">
        <f>LEN('6'!B18)</f>
        <v>91</v>
      </c>
      <c r="D42" s="32"/>
      <c r="E42" s="32"/>
      <c r="F42" s="32"/>
      <c r="G42" s="32"/>
      <c r="H42" s="32"/>
      <c r="I42" s="32"/>
      <c r="J42" s="32"/>
      <c r="K42" s="32"/>
      <c r="L42" s="32"/>
      <c r="M42" s="32"/>
      <c r="N42" s="32"/>
      <c r="P42" s="32">
        <v>178</v>
      </c>
      <c r="Q42" s="32"/>
      <c r="R42" s="32"/>
      <c r="S42" s="32"/>
      <c r="T42" s="32"/>
      <c r="U42" s="32"/>
      <c r="V42" s="32"/>
      <c r="W42" s="32"/>
      <c r="X42" s="32"/>
      <c r="Y42" s="32"/>
      <c r="Z42" s="32"/>
      <c r="AA42" s="32"/>
      <c r="AC42" s="32">
        <f t="shared" si="0"/>
        <v>0</v>
      </c>
    </row>
    <row r="43" spans="1:29" x14ac:dyDescent="0.3">
      <c r="A43" s="31">
        <v>6</v>
      </c>
      <c r="B43" s="31">
        <v>67</v>
      </c>
      <c r="C43" s="32"/>
      <c r="D43" s="32"/>
      <c r="E43" s="32">
        <f>LEN('6'!I21)</f>
        <v>190</v>
      </c>
      <c r="F43" s="32"/>
      <c r="G43" s="32"/>
      <c r="H43" s="32"/>
      <c r="I43" s="32"/>
      <c r="J43" s="32"/>
      <c r="K43" s="32"/>
      <c r="L43" s="32"/>
      <c r="M43" s="32"/>
      <c r="N43" s="32"/>
      <c r="P43" s="32"/>
      <c r="Q43" s="32"/>
      <c r="R43" s="32">
        <v>91</v>
      </c>
      <c r="S43" s="32"/>
      <c r="T43" s="32"/>
      <c r="U43" s="32"/>
      <c r="V43" s="32"/>
      <c r="W43" s="32"/>
      <c r="X43" s="32"/>
      <c r="Y43" s="32"/>
      <c r="Z43" s="32"/>
      <c r="AA43" s="32"/>
      <c r="AC43" s="32">
        <f t="shared" si="0"/>
        <v>1</v>
      </c>
    </row>
    <row r="44" spans="1:29" x14ac:dyDescent="0.3">
      <c r="A44" s="31">
        <v>6</v>
      </c>
      <c r="B44" s="31">
        <v>114</v>
      </c>
      <c r="C44" s="32">
        <f>LEN('6'!B28)</f>
        <v>151</v>
      </c>
      <c r="D44" s="32"/>
      <c r="E44" s="32"/>
      <c r="F44" s="32"/>
      <c r="G44" s="32"/>
      <c r="H44" s="32"/>
      <c r="I44" s="32"/>
      <c r="J44" s="32"/>
      <c r="K44" s="32"/>
      <c r="L44" s="32"/>
      <c r="M44" s="32"/>
      <c r="N44" s="32"/>
      <c r="P44" s="32">
        <v>42</v>
      </c>
      <c r="Q44" s="32"/>
      <c r="R44" s="32"/>
      <c r="S44" s="32"/>
      <c r="T44" s="32"/>
      <c r="U44" s="32"/>
      <c r="V44" s="32"/>
      <c r="W44" s="32"/>
      <c r="X44" s="32"/>
      <c r="Y44" s="32"/>
      <c r="Z44" s="32"/>
      <c r="AA44" s="32"/>
      <c r="AC44" s="32">
        <f t="shared" si="0"/>
        <v>1</v>
      </c>
    </row>
    <row r="45" spans="1:29" x14ac:dyDescent="0.3">
      <c r="A45" s="31">
        <v>6</v>
      </c>
      <c r="B45" s="31">
        <v>68</v>
      </c>
      <c r="C45" s="32"/>
      <c r="D45" s="32"/>
      <c r="E45" s="32">
        <f>LEN('6'!I31)</f>
        <v>557</v>
      </c>
      <c r="F45" s="32"/>
      <c r="G45" s="32"/>
      <c r="H45" s="32"/>
      <c r="I45" s="32"/>
      <c r="J45" s="32"/>
      <c r="K45" s="32"/>
      <c r="L45" s="32"/>
      <c r="M45" s="32"/>
      <c r="N45" s="32"/>
      <c r="P45" s="32"/>
      <c r="Q45" s="32"/>
      <c r="R45" s="32">
        <v>91</v>
      </c>
      <c r="S45" s="32"/>
      <c r="T45" s="32"/>
      <c r="U45" s="32"/>
      <c r="V45" s="32"/>
      <c r="W45" s="32"/>
      <c r="X45" s="32"/>
      <c r="Y45" s="32"/>
      <c r="Z45" s="32"/>
      <c r="AA45" s="32"/>
      <c r="AC45" s="32">
        <f t="shared" si="0"/>
        <v>1</v>
      </c>
    </row>
    <row r="46" spans="1:29" x14ac:dyDescent="0.3">
      <c r="A46" s="31">
        <v>6</v>
      </c>
      <c r="B46" s="31">
        <v>115</v>
      </c>
      <c r="C46" s="32">
        <f>LEN('6'!B35)</f>
        <v>53</v>
      </c>
      <c r="D46" s="32"/>
      <c r="E46" s="32"/>
      <c r="F46" s="32"/>
      <c r="G46" s="32"/>
      <c r="H46" s="32"/>
      <c r="I46" s="32"/>
      <c r="J46" s="32"/>
      <c r="K46" s="32"/>
      <c r="L46" s="32"/>
      <c r="M46" s="32"/>
      <c r="N46" s="32"/>
      <c r="P46" s="32">
        <v>178</v>
      </c>
      <c r="Q46" s="32"/>
      <c r="R46" s="32"/>
      <c r="S46" s="32"/>
      <c r="T46" s="32"/>
      <c r="U46" s="32"/>
      <c r="V46" s="32"/>
      <c r="W46" s="32"/>
      <c r="X46" s="32"/>
      <c r="Y46" s="32"/>
      <c r="Z46" s="32"/>
      <c r="AA46" s="32"/>
      <c r="AC46" s="32">
        <f t="shared" si="0"/>
        <v>0</v>
      </c>
    </row>
    <row r="47" spans="1:29" x14ac:dyDescent="0.3">
      <c r="A47" s="31">
        <v>7</v>
      </c>
      <c r="B47" s="31">
        <v>69</v>
      </c>
      <c r="C47" s="32"/>
      <c r="D47" s="32"/>
      <c r="E47" s="32">
        <f>LEN('7'!I6)</f>
        <v>192</v>
      </c>
      <c r="F47" s="32"/>
      <c r="G47" s="32"/>
      <c r="H47" s="32"/>
      <c r="I47" s="32"/>
      <c r="J47" s="32"/>
      <c r="K47" s="32"/>
      <c r="L47" s="32"/>
      <c r="M47" s="32"/>
      <c r="N47" s="32"/>
      <c r="P47" s="32"/>
      <c r="Q47" s="32"/>
      <c r="R47" s="32">
        <v>91</v>
      </c>
      <c r="S47" s="32"/>
      <c r="T47" s="32"/>
      <c r="U47" s="32"/>
      <c r="V47" s="32"/>
      <c r="W47" s="32"/>
      <c r="X47" s="32"/>
      <c r="Y47" s="32"/>
      <c r="Z47" s="32"/>
      <c r="AA47" s="32"/>
      <c r="AC47" s="32">
        <f t="shared" si="0"/>
        <v>1</v>
      </c>
    </row>
    <row r="48" spans="1:29" x14ac:dyDescent="0.3">
      <c r="A48" s="31">
        <v>7</v>
      </c>
      <c r="B48" s="31">
        <v>116</v>
      </c>
      <c r="C48" s="32"/>
      <c r="D48" s="32"/>
      <c r="E48" s="32">
        <f>LEN('7'!I10)</f>
        <v>0</v>
      </c>
      <c r="F48" s="32"/>
      <c r="G48" s="32"/>
      <c r="H48" s="32"/>
      <c r="I48" s="32"/>
      <c r="J48" s="32"/>
      <c r="K48" s="32"/>
      <c r="L48" s="32"/>
      <c r="M48" s="32"/>
      <c r="N48" s="32"/>
      <c r="P48" s="32"/>
      <c r="Q48" s="32"/>
      <c r="R48" s="32">
        <v>91</v>
      </c>
      <c r="S48" s="32"/>
      <c r="T48" s="32"/>
      <c r="U48" s="32"/>
      <c r="V48" s="32"/>
      <c r="W48" s="32"/>
      <c r="X48" s="32"/>
      <c r="Y48" s="32"/>
      <c r="Z48" s="32"/>
      <c r="AA48" s="32"/>
      <c r="AC48" s="32">
        <f t="shared" si="0"/>
        <v>0</v>
      </c>
    </row>
    <row r="49" spans="1:29" x14ac:dyDescent="0.3">
      <c r="A49" s="31">
        <v>7</v>
      </c>
      <c r="B49" s="31">
        <v>117</v>
      </c>
      <c r="C49" s="32"/>
      <c r="D49" s="32"/>
      <c r="E49" s="32">
        <f>LEN('7'!I11)</f>
        <v>93</v>
      </c>
      <c r="F49" s="32"/>
      <c r="G49" s="32"/>
      <c r="H49" s="32"/>
      <c r="I49" s="32"/>
      <c r="J49" s="32"/>
      <c r="K49" s="32"/>
      <c r="L49" s="32"/>
      <c r="M49" s="32"/>
      <c r="N49" s="32"/>
      <c r="P49" s="32"/>
      <c r="Q49" s="32"/>
      <c r="R49" s="32">
        <v>91</v>
      </c>
      <c r="S49" s="32"/>
      <c r="T49" s="32"/>
      <c r="U49" s="32"/>
      <c r="V49" s="32"/>
      <c r="W49" s="32"/>
      <c r="X49" s="32"/>
      <c r="Y49" s="32"/>
      <c r="Z49" s="32"/>
      <c r="AA49" s="32"/>
      <c r="AC49" s="32">
        <f t="shared" si="0"/>
        <v>1</v>
      </c>
    </row>
    <row r="50" spans="1:29" x14ac:dyDescent="0.3">
      <c r="A50" s="31">
        <v>7</v>
      </c>
      <c r="B50" s="31">
        <v>118</v>
      </c>
      <c r="C50" s="32"/>
      <c r="D50" s="32"/>
      <c r="E50" s="32">
        <f>LEN('7'!G16)</f>
        <v>82</v>
      </c>
      <c r="F50" s="32"/>
      <c r="G50" s="32"/>
      <c r="H50" s="32"/>
      <c r="I50" s="32"/>
      <c r="J50" s="32"/>
      <c r="K50" s="32"/>
      <c r="L50" s="32"/>
      <c r="M50" s="32"/>
      <c r="N50" s="32"/>
      <c r="P50" s="32"/>
      <c r="Q50" s="32"/>
      <c r="R50" s="32">
        <v>12</v>
      </c>
      <c r="S50" s="32"/>
      <c r="T50" s="32"/>
      <c r="U50" s="32"/>
      <c r="V50" s="32"/>
      <c r="W50" s="32"/>
      <c r="X50" s="32"/>
      <c r="Y50" s="32"/>
      <c r="Z50" s="32"/>
      <c r="AA50" s="32"/>
      <c r="AC50" s="32">
        <f t="shared" si="0"/>
        <v>1</v>
      </c>
    </row>
    <row r="51" spans="1:29" x14ac:dyDescent="0.3">
      <c r="A51" s="31">
        <v>7</v>
      </c>
      <c r="B51" s="31">
        <v>119</v>
      </c>
      <c r="C51" s="32"/>
      <c r="D51" s="32"/>
      <c r="E51" s="32">
        <f>LEN('7'!G17)</f>
        <v>48</v>
      </c>
      <c r="F51" s="32"/>
      <c r="G51" s="32"/>
      <c r="H51" s="32"/>
      <c r="I51" s="32"/>
      <c r="J51" s="32"/>
      <c r="K51" s="32"/>
      <c r="L51" s="32"/>
      <c r="M51" s="32"/>
      <c r="N51" s="32"/>
      <c r="P51" s="32"/>
      <c r="Q51" s="32"/>
      <c r="R51" s="32">
        <v>12</v>
      </c>
      <c r="S51" s="32"/>
      <c r="T51" s="32"/>
      <c r="U51" s="32"/>
      <c r="V51" s="32"/>
      <c r="W51" s="32"/>
      <c r="X51" s="32"/>
      <c r="Y51" s="32"/>
      <c r="Z51" s="32"/>
      <c r="AA51" s="32"/>
      <c r="AC51" s="32">
        <f t="shared" si="0"/>
        <v>1</v>
      </c>
    </row>
    <row r="52" spans="1:29" x14ac:dyDescent="0.3">
      <c r="A52" s="31">
        <v>7</v>
      </c>
      <c r="B52" s="31">
        <v>120</v>
      </c>
      <c r="C52" s="32"/>
      <c r="D52" s="32"/>
      <c r="E52" s="32">
        <f>LEN('7'!G18)</f>
        <v>84</v>
      </c>
      <c r="F52" s="32"/>
      <c r="G52" s="32"/>
      <c r="H52" s="32"/>
      <c r="I52" s="32"/>
      <c r="J52" s="32"/>
      <c r="K52" s="32"/>
      <c r="L52" s="32"/>
      <c r="M52" s="32"/>
      <c r="N52" s="32"/>
      <c r="P52" s="32"/>
      <c r="Q52" s="32"/>
      <c r="R52" s="32">
        <v>12</v>
      </c>
      <c r="S52" s="32"/>
      <c r="T52" s="32"/>
      <c r="U52" s="32"/>
      <c r="V52" s="32"/>
      <c r="W52" s="32"/>
      <c r="X52" s="32"/>
      <c r="Y52" s="32"/>
      <c r="Z52" s="32"/>
      <c r="AA52" s="32"/>
      <c r="AC52" s="32">
        <f t="shared" si="0"/>
        <v>1</v>
      </c>
    </row>
    <row r="53" spans="1:29" x14ac:dyDescent="0.3">
      <c r="A53" s="31">
        <v>7</v>
      </c>
      <c r="B53" s="31">
        <v>121</v>
      </c>
      <c r="C53" s="32"/>
      <c r="D53" s="32"/>
      <c r="E53" s="32">
        <f>LEN('7'!G19)</f>
        <v>84</v>
      </c>
      <c r="F53" s="32"/>
      <c r="G53" s="32"/>
      <c r="H53" s="32"/>
      <c r="I53" s="32"/>
      <c r="J53" s="32"/>
      <c r="K53" s="32"/>
      <c r="L53" s="32"/>
      <c r="M53" s="32"/>
      <c r="N53" s="32"/>
      <c r="P53" s="32"/>
      <c r="Q53" s="32"/>
      <c r="R53" s="32">
        <v>12</v>
      </c>
      <c r="S53" s="32"/>
      <c r="T53" s="32"/>
      <c r="U53" s="32"/>
      <c r="V53" s="32"/>
      <c r="W53" s="32"/>
      <c r="X53" s="32"/>
      <c r="Y53" s="32"/>
      <c r="Z53" s="32"/>
      <c r="AA53" s="32"/>
      <c r="AC53" s="32">
        <f t="shared" si="0"/>
        <v>1</v>
      </c>
    </row>
    <row r="54" spans="1:29" x14ac:dyDescent="0.3">
      <c r="A54" s="31">
        <v>7</v>
      </c>
      <c r="B54" s="31">
        <v>122</v>
      </c>
      <c r="C54" s="32"/>
      <c r="D54" s="32"/>
      <c r="E54" s="32">
        <f>LEN('7'!G20)</f>
        <v>33</v>
      </c>
      <c r="F54" s="32"/>
      <c r="G54" s="32"/>
      <c r="H54" s="32"/>
      <c r="I54" s="32"/>
      <c r="J54" s="32"/>
      <c r="K54" s="32"/>
      <c r="L54" s="32"/>
      <c r="M54" s="32"/>
      <c r="N54" s="32"/>
      <c r="P54" s="32"/>
      <c r="Q54" s="32"/>
      <c r="R54" s="32">
        <v>12</v>
      </c>
      <c r="S54" s="32"/>
      <c r="T54" s="32"/>
      <c r="U54" s="32"/>
      <c r="V54" s="32"/>
      <c r="W54" s="32"/>
      <c r="X54" s="32"/>
      <c r="Y54" s="32"/>
      <c r="Z54" s="32"/>
      <c r="AA54" s="32"/>
      <c r="AC54" s="32">
        <f t="shared" si="0"/>
        <v>1</v>
      </c>
    </row>
    <row r="55" spans="1:29" x14ac:dyDescent="0.3">
      <c r="A55" s="31">
        <v>7</v>
      </c>
      <c r="B55" s="31">
        <v>123</v>
      </c>
      <c r="C55" s="32"/>
      <c r="D55" s="32"/>
      <c r="E55" s="32">
        <f>LEN('7'!G21)</f>
        <v>33</v>
      </c>
      <c r="F55" s="32"/>
      <c r="G55" s="32"/>
      <c r="H55" s="32"/>
      <c r="I55" s="32"/>
      <c r="J55" s="32"/>
      <c r="K55" s="32"/>
      <c r="L55" s="32"/>
      <c r="M55" s="32"/>
      <c r="N55" s="32"/>
      <c r="P55" s="32"/>
      <c r="Q55" s="32"/>
      <c r="R55" s="32">
        <v>12</v>
      </c>
      <c r="S55" s="32"/>
      <c r="T55" s="32"/>
      <c r="U55" s="32"/>
      <c r="V55" s="32"/>
      <c r="W55" s="32"/>
      <c r="X55" s="32"/>
      <c r="Y55" s="32"/>
      <c r="Z55" s="32"/>
      <c r="AA55" s="32"/>
      <c r="AC55" s="32">
        <f t="shared" si="0"/>
        <v>1</v>
      </c>
    </row>
    <row r="56" spans="1:29" x14ac:dyDescent="0.3">
      <c r="A56" s="31">
        <v>7</v>
      </c>
      <c r="B56" s="31">
        <v>124</v>
      </c>
      <c r="C56" s="32"/>
      <c r="D56" s="32"/>
      <c r="E56" s="32">
        <f>LEN('7'!G22)</f>
        <v>33</v>
      </c>
      <c r="F56" s="32"/>
      <c r="G56" s="32"/>
      <c r="H56" s="32"/>
      <c r="I56" s="32"/>
      <c r="J56" s="32"/>
      <c r="K56" s="32"/>
      <c r="L56" s="32"/>
      <c r="M56" s="32"/>
      <c r="N56" s="32"/>
      <c r="P56" s="32"/>
      <c r="Q56" s="32"/>
      <c r="R56" s="32">
        <v>12</v>
      </c>
      <c r="S56" s="32"/>
      <c r="T56" s="32"/>
      <c r="U56" s="32"/>
      <c r="V56" s="32"/>
      <c r="W56" s="32"/>
      <c r="X56" s="32"/>
      <c r="Y56" s="32"/>
      <c r="Z56" s="32"/>
      <c r="AA56" s="32"/>
      <c r="AC56" s="32">
        <f t="shared" si="0"/>
        <v>1</v>
      </c>
    </row>
    <row r="57" spans="1:29" x14ac:dyDescent="0.3">
      <c r="A57" s="31">
        <v>7</v>
      </c>
      <c r="B57" s="31">
        <v>70</v>
      </c>
      <c r="C57" s="32"/>
      <c r="D57" s="32"/>
      <c r="E57" s="32">
        <f>LEN('7'!I33)</f>
        <v>20</v>
      </c>
      <c r="F57" s="32"/>
      <c r="G57" s="32"/>
      <c r="H57" s="32"/>
      <c r="I57" s="32"/>
      <c r="J57" s="32"/>
      <c r="K57" s="32"/>
      <c r="L57" s="32"/>
      <c r="M57" s="32"/>
      <c r="N57" s="32"/>
      <c r="P57" s="32"/>
      <c r="Q57" s="32"/>
      <c r="R57" s="32">
        <v>91</v>
      </c>
      <c r="S57" s="32"/>
      <c r="T57" s="32"/>
      <c r="U57" s="32"/>
      <c r="V57" s="32"/>
      <c r="W57" s="32"/>
      <c r="X57" s="32"/>
      <c r="Y57" s="32"/>
      <c r="Z57" s="32"/>
      <c r="AA57" s="32"/>
      <c r="AC57" s="32">
        <f t="shared" si="0"/>
        <v>0</v>
      </c>
    </row>
    <row r="58" spans="1:29" x14ac:dyDescent="0.3">
      <c r="A58" s="31">
        <v>7</v>
      </c>
      <c r="B58" s="31">
        <v>127</v>
      </c>
      <c r="C58" s="32">
        <f>LEN('7'!B37)</f>
        <v>9</v>
      </c>
      <c r="D58" s="32">
        <f>LEN('7'!G37)</f>
        <v>9</v>
      </c>
      <c r="E58" s="32"/>
      <c r="F58" s="32"/>
      <c r="G58" s="32"/>
      <c r="H58" s="32"/>
      <c r="I58" s="32"/>
      <c r="J58" s="32"/>
      <c r="K58" s="32"/>
      <c r="L58" s="32"/>
      <c r="M58" s="32"/>
      <c r="N58" s="32"/>
      <c r="P58" s="32">
        <v>177</v>
      </c>
      <c r="Q58" s="32">
        <v>177</v>
      </c>
      <c r="R58" s="32"/>
      <c r="S58" s="32"/>
      <c r="T58" s="32"/>
      <c r="U58" s="32"/>
      <c r="V58" s="32"/>
      <c r="W58" s="32"/>
      <c r="X58" s="32"/>
      <c r="Y58" s="32"/>
      <c r="Z58" s="32"/>
      <c r="AA58" s="32"/>
      <c r="AC58" s="32">
        <f t="shared" si="0"/>
        <v>0</v>
      </c>
    </row>
    <row r="59" spans="1:29" x14ac:dyDescent="0.3">
      <c r="A59" s="31">
        <v>7</v>
      </c>
      <c r="B59" s="31">
        <v>128</v>
      </c>
      <c r="C59" s="32">
        <f>LEN('7'!B40)</f>
        <v>9</v>
      </c>
      <c r="D59" s="32">
        <f>LEN('7'!G40)</f>
        <v>9</v>
      </c>
      <c r="E59" s="32"/>
      <c r="F59" s="32"/>
      <c r="G59" s="32"/>
      <c r="H59" s="32"/>
      <c r="I59" s="32"/>
      <c r="J59" s="32"/>
      <c r="K59" s="32"/>
      <c r="L59" s="32"/>
      <c r="M59" s="32"/>
      <c r="N59" s="32"/>
      <c r="P59" s="32">
        <v>177</v>
      </c>
      <c r="Q59" s="32">
        <v>177</v>
      </c>
      <c r="R59" s="32"/>
      <c r="S59" s="32"/>
      <c r="T59" s="32"/>
      <c r="U59" s="32"/>
      <c r="V59" s="32"/>
      <c r="W59" s="32"/>
      <c r="X59" s="32"/>
      <c r="Y59" s="32"/>
      <c r="Z59" s="32"/>
      <c r="AA59" s="32"/>
      <c r="AC59" s="32">
        <f t="shared" si="0"/>
        <v>0</v>
      </c>
    </row>
    <row r="60" spans="1:29" x14ac:dyDescent="0.3">
      <c r="A60" s="31">
        <v>7</v>
      </c>
      <c r="B60" s="31">
        <v>71</v>
      </c>
      <c r="C60" s="32"/>
      <c r="D60" s="32"/>
      <c r="E60" s="32">
        <f>LEN('7'!I43)</f>
        <v>293</v>
      </c>
      <c r="F60" s="32"/>
      <c r="G60" s="32"/>
      <c r="H60" s="32"/>
      <c r="I60" s="32"/>
      <c r="J60" s="32"/>
      <c r="K60" s="32"/>
      <c r="L60" s="32"/>
      <c r="M60" s="32"/>
      <c r="N60" s="32"/>
      <c r="P60" s="32"/>
      <c r="Q60" s="32"/>
      <c r="R60" s="32">
        <v>91</v>
      </c>
      <c r="S60" s="32"/>
      <c r="T60" s="32"/>
      <c r="U60" s="32"/>
      <c r="V60" s="32"/>
      <c r="W60" s="32"/>
      <c r="X60" s="32"/>
      <c r="Y60" s="32"/>
      <c r="Z60" s="32"/>
      <c r="AA60" s="32"/>
      <c r="AC60" s="32">
        <f t="shared" si="0"/>
        <v>1</v>
      </c>
    </row>
    <row r="61" spans="1:29" x14ac:dyDescent="0.3">
      <c r="A61" s="31">
        <v>7</v>
      </c>
      <c r="B61" s="31">
        <v>72</v>
      </c>
      <c r="C61" s="32"/>
      <c r="D61" s="32"/>
      <c r="E61" s="32">
        <f>LEN('7'!I46)</f>
        <v>49</v>
      </c>
      <c r="F61" s="32"/>
      <c r="G61" s="32"/>
      <c r="H61" s="32"/>
      <c r="I61" s="32"/>
      <c r="J61" s="32"/>
      <c r="K61" s="32"/>
      <c r="L61" s="32"/>
      <c r="M61" s="32"/>
      <c r="N61" s="32"/>
      <c r="P61" s="32"/>
      <c r="Q61" s="32"/>
      <c r="R61" s="32">
        <v>91</v>
      </c>
      <c r="S61" s="32"/>
      <c r="T61" s="32"/>
      <c r="U61" s="32"/>
      <c r="V61" s="32"/>
      <c r="W61" s="32"/>
      <c r="X61" s="32"/>
      <c r="Y61" s="32"/>
      <c r="Z61" s="32"/>
      <c r="AA61" s="32"/>
      <c r="AC61" s="32">
        <f t="shared" si="0"/>
        <v>0</v>
      </c>
    </row>
    <row r="62" spans="1:29" x14ac:dyDescent="0.3">
      <c r="A62" s="31">
        <v>7</v>
      </c>
      <c r="B62" s="31">
        <v>73</v>
      </c>
      <c r="C62" s="32"/>
      <c r="D62" s="32"/>
      <c r="E62" s="32">
        <f>LEN('7'!I69)</f>
        <v>161</v>
      </c>
      <c r="F62" s="32"/>
      <c r="G62" s="32"/>
      <c r="H62" s="32"/>
      <c r="I62" s="32"/>
      <c r="J62" s="32"/>
      <c r="K62" s="32"/>
      <c r="L62" s="32"/>
      <c r="M62" s="32"/>
      <c r="N62" s="32"/>
      <c r="P62" s="32"/>
      <c r="Q62" s="32"/>
      <c r="R62" s="32">
        <v>91</v>
      </c>
      <c r="S62" s="32"/>
      <c r="T62" s="32"/>
      <c r="U62" s="32"/>
      <c r="V62" s="32"/>
      <c r="W62" s="32"/>
      <c r="X62" s="32"/>
      <c r="Y62" s="32"/>
      <c r="Z62" s="32"/>
      <c r="AA62" s="32"/>
      <c r="AC62" s="32">
        <f t="shared" si="0"/>
        <v>1</v>
      </c>
    </row>
    <row r="63" spans="1:29" x14ac:dyDescent="0.3">
      <c r="A63" s="31">
        <v>7</v>
      </c>
      <c r="B63" s="31">
        <v>139</v>
      </c>
      <c r="C63" s="32"/>
      <c r="D63" s="32"/>
      <c r="E63" s="32">
        <f>LEN('7'!I73)</f>
        <v>587</v>
      </c>
      <c r="F63" s="32"/>
      <c r="G63" s="32"/>
      <c r="H63" s="32"/>
      <c r="I63" s="32"/>
      <c r="J63" s="32"/>
      <c r="K63" s="32"/>
      <c r="L63" s="32"/>
      <c r="M63" s="32"/>
      <c r="N63" s="32"/>
      <c r="P63" s="32"/>
      <c r="Q63" s="32"/>
      <c r="R63" s="32">
        <v>91</v>
      </c>
      <c r="S63" s="32"/>
      <c r="T63" s="32"/>
      <c r="U63" s="32"/>
      <c r="V63" s="32"/>
      <c r="W63" s="32"/>
      <c r="X63" s="32"/>
      <c r="Y63" s="32"/>
      <c r="Z63" s="32"/>
      <c r="AA63" s="32"/>
      <c r="AC63" s="32">
        <f t="shared" si="0"/>
        <v>1</v>
      </c>
    </row>
    <row r="64" spans="1:29" x14ac:dyDescent="0.3">
      <c r="A64" s="31">
        <v>7</v>
      </c>
      <c r="B64" s="31">
        <v>140</v>
      </c>
      <c r="C64" s="32">
        <f>LEN('7'!B77)</f>
        <v>6</v>
      </c>
      <c r="D64" s="32"/>
      <c r="E64" s="32"/>
      <c r="F64" s="32"/>
      <c r="G64" s="32"/>
      <c r="H64" s="32"/>
      <c r="I64" s="32"/>
      <c r="J64" s="32"/>
      <c r="K64" s="32"/>
      <c r="L64" s="32"/>
      <c r="M64" s="32"/>
      <c r="N64" s="32"/>
      <c r="P64" s="32">
        <v>82</v>
      </c>
      <c r="Q64" s="32"/>
      <c r="R64" s="32"/>
      <c r="S64" s="32"/>
      <c r="T64" s="32"/>
      <c r="U64" s="32"/>
      <c r="V64" s="32"/>
      <c r="W64" s="32"/>
      <c r="X64" s="32"/>
      <c r="Y64" s="32"/>
      <c r="Z64" s="32"/>
      <c r="AA64" s="32"/>
      <c r="AC64" s="32">
        <f t="shared" si="0"/>
        <v>0</v>
      </c>
    </row>
    <row r="65" spans="1:29" x14ac:dyDescent="0.3">
      <c r="A65" s="31">
        <v>7</v>
      </c>
      <c r="B65" s="31">
        <v>74</v>
      </c>
      <c r="C65" s="32"/>
      <c r="D65" s="32"/>
      <c r="E65" s="32">
        <f>LEN('7'!I80)</f>
        <v>48</v>
      </c>
      <c r="F65" s="32"/>
      <c r="G65" s="32"/>
      <c r="H65" s="32"/>
      <c r="I65" s="32"/>
      <c r="J65" s="32"/>
      <c r="K65" s="32"/>
      <c r="L65" s="32"/>
      <c r="M65" s="32"/>
      <c r="N65" s="32"/>
      <c r="P65" s="32"/>
      <c r="Q65" s="32"/>
      <c r="R65" s="32">
        <v>91</v>
      </c>
      <c r="S65" s="32"/>
      <c r="T65" s="32"/>
      <c r="U65" s="32"/>
      <c r="V65" s="32"/>
      <c r="W65" s="32"/>
      <c r="X65" s="32"/>
      <c r="Y65" s="32"/>
      <c r="Z65" s="32"/>
      <c r="AA65" s="32"/>
      <c r="AC65" s="32">
        <f t="shared" si="0"/>
        <v>0</v>
      </c>
    </row>
    <row r="66" spans="1:29" x14ac:dyDescent="0.3">
      <c r="A66" s="31">
        <v>7</v>
      </c>
      <c r="B66" s="31">
        <v>141</v>
      </c>
      <c r="C66" s="32">
        <f>LEN('7'!B84)</f>
        <v>40</v>
      </c>
      <c r="D66" s="32"/>
      <c r="E66" s="32"/>
      <c r="F66" s="32"/>
      <c r="G66" s="32"/>
      <c r="H66" s="32"/>
      <c r="I66" s="32"/>
      <c r="J66" s="32"/>
      <c r="K66" s="32"/>
      <c r="L66" s="32"/>
      <c r="M66" s="32"/>
      <c r="N66" s="32"/>
      <c r="P66" s="32">
        <v>182</v>
      </c>
      <c r="Q66" s="32"/>
      <c r="R66" s="32"/>
      <c r="S66" s="32"/>
      <c r="T66" s="32"/>
      <c r="U66" s="32"/>
      <c r="V66" s="32"/>
      <c r="W66" s="32"/>
      <c r="X66" s="32"/>
      <c r="Y66" s="32"/>
      <c r="Z66" s="32"/>
      <c r="AA66" s="32"/>
      <c r="AC66" s="32">
        <f t="shared" si="0"/>
        <v>0</v>
      </c>
    </row>
    <row r="67" spans="1:29" x14ac:dyDescent="0.3">
      <c r="A67" s="31">
        <v>7</v>
      </c>
      <c r="B67" s="31">
        <v>142</v>
      </c>
      <c r="C67" s="32"/>
      <c r="D67" s="32"/>
      <c r="E67" s="32">
        <f>LEN('7'!I88)</f>
        <v>41</v>
      </c>
      <c r="F67" s="32"/>
      <c r="G67" s="32"/>
      <c r="H67" s="32"/>
      <c r="I67" s="32"/>
      <c r="J67" s="32"/>
      <c r="K67" s="32"/>
      <c r="L67" s="32"/>
      <c r="M67" s="32"/>
      <c r="N67" s="32"/>
      <c r="P67" s="32"/>
      <c r="Q67" s="32"/>
      <c r="R67" s="32">
        <v>91</v>
      </c>
      <c r="S67" s="32"/>
      <c r="T67" s="32"/>
      <c r="U67" s="32"/>
      <c r="V67" s="32"/>
      <c r="W67" s="32"/>
      <c r="X67" s="32"/>
      <c r="Y67" s="32"/>
      <c r="Z67" s="32"/>
      <c r="AA67" s="32"/>
      <c r="AC67" s="32">
        <f t="shared" si="0"/>
        <v>0</v>
      </c>
    </row>
    <row r="68" spans="1:29" x14ac:dyDescent="0.3">
      <c r="A68" s="31">
        <v>7</v>
      </c>
      <c r="B68" s="31">
        <v>149</v>
      </c>
      <c r="C68" s="32"/>
      <c r="D68" s="32"/>
      <c r="E68" s="32">
        <f>LEN('7'!I91)</f>
        <v>291</v>
      </c>
      <c r="F68" s="32"/>
      <c r="G68" s="32"/>
      <c r="H68" s="32"/>
      <c r="I68" s="32"/>
      <c r="J68" s="32"/>
      <c r="K68" s="32"/>
      <c r="L68" s="32"/>
      <c r="M68" s="32"/>
      <c r="N68" s="32"/>
      <c r="P68" s="32"/>
      <c r="Q68" s="32"/>
      <c r="R68" s="32">
        <v>91</v>
      </c>
      <c r="S68" s="32"/>
      <c r="T68" s="32"/>
      <c r="U68" s="32"/>
      <c r="V68" s="32"/>
      <c r="W68" s="32"/>
      <c r="X68" s="32"/>
      <c r="Y68" s="32"/>
      <c r="Z68" s="32"/>
      <c r="AA68" s="32"/>
      <c r="AC68" s="32">
        <f t="shared" si="0"/>
        <v>1</v>
      </c>
    </row>
    <row r="69" spans="1:29" x14ac:dyDescent="0.3">
      <c r="A69" s="31">
        <v>7</v>
      </c>
      <c r="B69" s="31">
        <v>143</v>
      </c>
      <c r="C69" s="32">
        <f>LEN('7'!B96)</f>
        <v>74</v>
      </c>
      <c r="D69" s="32"/>
      <c r="E69" s="32"/>
      <c r="F69" s="32"/>
      <c r="G69" s="32"/>
      <c r="H69" s="32"/>
      <c r="I69" s="32"/>
      <c r="J69" s="32"/>
      <c r="K69" s="32"/>
      <c r="L69" s="32"/>
      <c r="M69" s="32"/>
      <c r="N69" s="32"/>
      <c r="P69" s="32">
        <v>360</v>
      </c>
      <c r="Q69" s="32"/>
      <c r="R69" s="32"/>
      <c r="S69" s="32"/>
      <c r="T69" s="32"/>
      <c r="U69" s="32"/>
      <c r="V69" s="32"/>
      <c r="W69" s="32"/>
      <c r="X69" s="32"/>
      <c r="Y69" s="32"/>
      <c r="Z69" s="32"/>
      <c r="AA69" s="32"/>
      <c r="AC69" s="32">
        <f t="shared" si="0"/>
        <v>0</v>
      </c>
    </row>
    <row r="70" spans="1:29" x14ac:dyDescent="0.3">
      <c r="A70" s="31">
        <v>8</v>
      </c>
      <c r="B70" s="31">
        <v>75</v>
      </c>
      <c r="C70" s="32"/>
      <c r="D70" s="32"/>
      <c r="E70" s="32">
        <f>LEN('8'!I6)</f>
        <v>500</v>
      </c>
      <c r="F70" s="32"/>
      <c r="G70" s="32"/>
      <c r="H70" s="32"/>
      <c r="I70" s="32"/>
      <c r="J70" s="32"/>
      <c r="K70" s="32"/>
      <c r="L70" s="32"/>
      <c r="M70" s="32"/>
      <c r="N70" s="32"/>
      <c r="P70" s="32"/>
      <c r="Q70" s="32"/>
      <c r="R70" s="32">
        <v>91</v>
      </c>
      <c r="S70" s="32"/>
      <c r="T70" s="32"/>
      <c r="U70" s="32"/>
      <c r="V70" s="32"/>
      <c r="W70" s="32"/>
      <c r="X70" s="32"/>
      <c r="Y70" s="32"/>
      <c r="Z70" s="32"/>
      <c r="AA70" s="32"/>
      <c r="AC70" s="32">
        <f t="shared" si="0"/>
        <v>1</v>
      </c>
    </row>
    <row r="71" spans="1:29" x14ac:dyDescent="0.3">
      <c r="A71" s="31">
        <v>8</v>
      </c>
      <c r="B71" s="31">
        <v>76</v>
      </c>
      <c r="C71" s="32"/>
      <c r="D71" s="32"/>
      <c r="E71" s="32">
        <f>LEN('8'!I7)</f>
        <v>211</v>
      </c>
      <c r="F71" s="32"/>
      <c r="G71" s="32"/>
      <c r="H71" s="32"/>
      <c r="I71" s="32"/>
      <c r="J71" s="32"/>
      <c r="K71" s="32"/>
      <c r="L71" s="32"/>
      <c r="M71" s="32"/>
      <c r="N71" s="32"/>
      <c r="P71" s="32"/>
      <c r="Q71" s="32"/>
      <c r="R71" s="32">
        <v>91</v>
      </c>
      <c r="S71" s="32"/>
      <c r="T71" s="32"/>
      <c r="U71" s="32"/>
      <c r="V71" s="32"/>
      <c r="W71" s="32"/>
      <c r="X71" s="32"/>
      <c r="Y71" s="32"/>
      <c r="Z71" s="32"/>
      <c r="AA71" s="32"/>
      <c r="AC71" s="32">
        <f t="shared" si="0"/>
        <v>1</v>
      </c>
    </row>
    <row r="72" spans="1:29" x14ac:dyDescent="0.3">
      <c r="A72" s="31">
        <v>8</v>
      </c>
      <c r="B72" s="31">
        <v>144</v>
      </c>
      <c r="C72" s="32">
        <f>LEN('8'!B11)</f>
        <v>46</v>
      </c>
      <c r="D72" s="32"/>
      <c r="E72" s="32"/>
      <c r="F72" s="32"/>
      <c r="G72" s="32"/>
      <c r="H72" s="32"/>
      <c r="I72" s="32"/>
      <c r="J72" s="32"/>
      <c r="K72" s="32"/>
      <c r="L72" s="32"/>
      <c r="M72" s="32"/>
      <c r="N72" s="32"/>
      <c r="P72" s="32">
        <v>55</v>
      </c>
      <c r="Q72" s="32"/>
      <c r="R72" s="32"/>
      <c r="S72" s="32"/>
      <c r="T72" s="32"/>
      <c r="U72" s="32"/>
      <c r="V72" s="32"/>
      <c r="W72" s="32"/>
      <c r="X72" s="32"/>
      <c r="Y72" s="32"/>
      <c r="Z72" s="32"/>
      <c r="AA72" s="32"/>
      <c r="AC72" s="32">
        <f t="shared" si="0"/>
        <v>0</v>
      </c>
    </row>
    <row r="73" spans="1:29" x14ac:dyDescent="0.3">
      <c r="A73" s="31">
        <v>8</v>
      </c>
      <c r="B73" s="31">
        <v>145</v>
      </c>
      <c r="C73" s="32"/>
      <c r="D73" s="32"/>
      <c r="E73" s="32">
        <f>LEN('8'!I16)</f>
        <v>388</v>
      </c>
      <c r="F73" s="32"/>
      <c r="G73" s="32"/>
      <c r="H73" s="32"/>
      <c r="I73" s="32"/>
      <c r="J73" s="32"/>
      <c r="K73" s="32"/>
      <c r="L73" s="32"/>
      <c r="M73" s="32"/>
      <c r="N73" s="32"/>
      <c r="P73" s="32"/>
      <c r="Q73" s="32"/>
      <c r="R73" s="32">
        <v>91</v>
      </c>
      <c r="S73" s="32"/>
      <c r="T73" s="32"/>
      <c r="U73" s="32"/>
      <c r="V73" s="32"/>
      <c r="W73" s="32"/>
      <c r="X73" s="32"/>
      <c r="Y73" s="32"/>
      <c r="Z73" s="32"/>
      <c r="AA73" s="32"/>
      <c r="AC73" s="32">
        <f t="shared" si="0"/>
        <v>1</v>
      </c>
    </row>
    <row r="74" spans="1:29" x14ac:dyDescent="0.3">
      <c r="A74" s="31">
        <v>8</v>
      </c>
      <c r="B74" s="31">
        <v>146</v>
      </c>
      <c r="C74" s="32"/>
      <c r="D74" s="32"/>
      <c r="E74" s="32">
        <f>LEN('8'!I17)</f>
        <v>170</v>
      </c>
      <c r="F74" s="32"/>
      <c r="G74" s="32"/>
      <c r="H74" s="32"/>
      <c r="I74" s="32"/>
      <c r="J74" s="32"/>
      <c r="K74" s="32"/>
      <c r="L74" s="32"/>
      <c r="M74" s="32"/>
      <c r="N74" s="32"/>
      <c r="P74" s="32"/>
      <c r="Q74" s="32"/>
      <c r="R74" s="32">
        <v>91</v>
      </c>
      <c r="S74" s="32"/>
      <c r="T74" s="32"/>
      <c r="U74" s="32"/>
      <c r="V74" s="32"/>
      <c r="W74" s="32"/>
      <c r="X74" s="32"/>
      <c r="Y74" s="32"/>
      <c r="Z74" s="32"/>
      <c r="AA74" s="32"/>
      <c r="AC74" s="32">
        <f t="shared" si="0"/>
        <v>1</v>
      </c>
    </row>
    <row r="75" spans="1:29" x14ac:dyDescent="0.3">
      <c r="A75" s="31">
        <v>9</v>
      </c>
      <c r="B75" s="31">
        <v>68</v>
      </c>
      <c r="C75" s="32"/>
      <c r="D75" s="32"/>
      <c r="E75" s="32">
        <f>LEN('9'!I6)</f>
        <v>415</v>
      </c>
      <c r="F75" s="32"/>
      <c r="G75" s="32"/>
      <c r="H75" s="32"/>
      <c r="I75" s="32"/>
      <c r="J75" s="32"/>
      <c r="K75" s="32"/>
      <c r="L75" s="32"/>
      <c r="M75" s="32"/>
      <c r="N75" s="32"/>
      <c r="P75" s="32"/>
      <c r="Q75" s="32"/>
      <c r="R75" s="32">
        <v>91</v>
      </c>
      <c r="S75" s="32"/>
      <c r="T75" s="32"/>
      <c r="U75" s="32"/>
      <c r="V75" s="32"/>
      <c r="W75" s="32"/>
      <c r="X75" s="32"/>
      <c r="Y75" s="32"/>
      <c r="Z75" s="32"/>
      <c r="AA75" s="32"/>
      <c r="AC75" s="32">
        <f t="shared" si="0"/>
        <v>1</v>
      </c>
    </row>
    <row r="76" spans="1:29" x14ac:dyDescent="0.3">
      <c r="A76" s="31">
        <v>9</v>
      </c>
      <c r="B76" s="31">
        <v>147</v>
      </c>
      <c r="C76" s="32">
        <f>LEN('9'!B10)</f>
        <v>105</v>
      </c>
      <c r="D76" s="32">
        <f>LEN('9'!G10)</f>
        <v>65</v>
      </c>
      <c r="E76" s="32"/>
      <c r="F76" s="32"/>
      <c r="G76" s="32"/>
      <c r="H76" s="32"/>
      <c r="I76" s="32"/>
      <c r="J76" s="32"/>
      <c r="K76" s="32"/>
      <c r="L76" s="32"/>
      <c r="M76" s="32"/>
      <c r="N76" s="32"/>
      <c r="P76" s="32">
        <v>295</v>
      </c>
      <c r="Q76" s="32">
        <v>100</v>
      </c>
      <c r="R76" s="32"/>
      <c r="S76" s="32"/>
      <c r="T76" s="32"/>
      <c r="U76" s="32"/>
      <c r="V76" s="32"/>
      <c r="W76" s="32"/>
      <c r="X76" s="32"/>
      <c r="Y76" s="32"/>
      <c r="Z76" s="32"/>
      <c r="AA76" s="32"/>
      <c r="AC76" s="32">
        <f t="shared" si="0"/>
        <v>0</v>
      </c>
    </row>
    <row r="77" spans="1:29" x14ac:dyDescent="0.3">
      <c r="A77" s="31">
        <v>9</v>
      </c>
      <c r="B77" s="31">
        <v>69</v>
      </c>
      <c r="C77" s="32"/>
      <c r="D77" s="32"/>
      <c r="E77" s="32">
        <f>LEN('9'!I13)</f>
        <v>203</v>
      </c>
      <c r="F77" s="32"/>
      <c r="G77" s="32"/>
      <c r="H77" s="32"/>
      <c r="I77" s="32"/>
      <c r="J77" s="32"/>
      <c r="K77" s="32"/>
      <c r="L77" s="32"/>
      <c r="M77" s="32"/>
      <c r="N77" s="32"/>
      <c r="P77" s="32"/>
      <c r="Q77" s="32"/>
      <c r="R77" s="32">
        <v>91</v>
      </c>
      <c r="S77" s="32"/>
      <c r="T77" s="32"/>
      <c r="U77" s="32"/>
      <c r="V77" s="32"/>
      <c r="W77" s="32"/>
      <c r="X77" s="32"/>
      <c r="Y77" s="32"/>
      <c r="Z77" s="32"/>
      <c r="AA77" s="32"/>
      <c r="AC77" s="32">
        <f t="shared" si="0"/>
        <v>1</v>
      </c>
    </row>
    <row r="78" spans="1:29" x14ac:dyDescent="0.3">
      <c r="A78" s="31">
        <v>9</v>
      </c>
      <c r="B78" s="31">
        <v>148</v>
      </c>
      <c r="C78" s="32">
        <f>LEN('9'!B17)</f>
        <v>9</v>
      </c>
      <c r="D78" s="32">
        <f>LEN('9'!G17)</f>
        <v>9</v>
      </c>
      <c r="E78" s="32"/>
      <c r="F78" s="32"/>
      <c r="G78" s="32"/>
      <c r="H78" s="32"/>
      <c r="I78" s="32"/>
      <c r="J78" s="32"/>
      <c r="K78" s="32"/>
      <c r="L78" s="32"/>
      <c r="M78" s="32"/>
      <c r="N78" s="32"/>
      <c r="P78" s="32">
        <v>295</v>
      </c>
      <c r="Q78" s="32">
        <v>100</v>
      </c>
      <c r="R78" s="32"/>
      <c r="S78" s="32"/>
      <c r="T78" s="32"/>
      <c r="U78" s="32"/>
      <c r="V78" s="32"/>
      <c r="W78" s="32"/>
      <c r="X78" s="32"/>
      <c r="Y78" s="32"/>
      <c r="Z78" s="32"/>
      <c r="AA78" s="32"/>
      <c r="AC78" s="32">
        <f t="shared" si="0"/>
        <v>0</v>
      </c>
    </row>
  </sheetData>
  <autoFilter ref="A1:AC1379" xr:uid="{00000000-0009-0000-0000-00000A00000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9"/>
  <dimension ref="A2:H7"/>
  <sheetViews>
    <sheetView workbookViewId="0">
      <selection activeCell="D4" sqref="D4"/>
    </sheetView>
  </sheetViews>
  <sheetFormatPr baseColWidth="10" defaultColWidth="11.453125" defaultRowHeight="14.5" x14ac:dyDescent="0.35"/>
  <cols>
    <col min="1" max="1" width="2.7265625" customWidth="1"/>
    <col min="3" max="3" width="15.7265625" bestFit="1" customWidth="1"/>
    <col min="4" max="4" width="21" bestFit="1" customWidth="1"/>
    <col min="5" max="5" width="16.7265625" bestFit="1" customWidth="1"/>
    <col min="6" max="6" width="14.453125" bestFit="1" customWidth="1"/>
    <col min="7" max="7" width="17.1796875" customWidth="1"/>
    <col min="8" max="8" width="20.7265625" bestFit="1" customWidth="1"/>
  </cols>
  <sheetData>
    <row r="2" spans="1:8" x14ac:dyDescent="0.35">
      <c r="A2" s="4"/>
      <c r="B2" s="16" t="s">
        <v>309</v>
      </c>
      <c r="C2" s="16" t="s">
        <v>310</v>
      </c>
      <c r="D2" s="16" t="s">
        <v>311</v>
      </c>
      <c r="E2" s="16" t="s">
        <v>312</v>
      </c>
      <c r="F2" s="16" t="s">
        <v>313</v>
      </c>
      <c r="G2" s="16" t="s">
        <v>312</v>
      </c>
      <c r="H2" s="16" t="s">
        <v>314</v>
      </c>
    </row>
    <row r="3" spans="1:8" x14ac:dyDescent="0.35">
      <c r="A3" s="4"/>
      <c r="B3" s="4" t="s">
        <v>45</v>
      </c>
      <c r="C3" s="4">
        <v>0</v>
      </c>
      <c r="D3" s="4">
        <v>0</v>
      </c>
      <c r="E3" s="17">
        <v>0</v>
      </c>
      <c r="F3" s="18">
        <v>1</v>
      </c>
      <c r="G3" s="19">
        <v>0</v>
      </c>
      <c r="H3">
        <v>0</v>
      </c>
    </row>
    <row r="4" spans="1:8" x14ac:dyDescent="0.35">
      <c r="A4" s="4"/>
      <c r="B4" s="4" t="s">
        <v>315</v>
      </c>
      <c r="C4" s="4">
        <v>99999999999</v>
      </c>
      <c r="D4" s="4">
        <v>1000</v>
      </c>
      <c r="E4" s="17">
        <v>99999999999.999893</v>
      </c>
      <c r="F4" s="18">
        <v>73050</v>
      </c>
      <c r="G4" s="19">
        <v>99999999999.999893</v>
      </c>
      <c r="H4">
        <v>100</v>
      </c>
    </row>
    <row r="5" spans="1:8" x14ac:dyDescent="0.35">
      <c r="D5">
        <v>4000</v>
      </c>
      <c r="G5" s="5">
        <v>999.99</v>
      </c>
    </row>
    <row r="6" spans="1:8" x14ac:dyDescent="0.35">
      <c r="D6">
        <v>3</v>
      </c>
    </row>
    <row r="7" spans="1:8" x14ac:dyDescent="0.35">
      <c r="D7">
        <v>10</v>
      </c>
    </row>
  </sheetData>
  <sheetProtection algorithmName="SHA-512" hashValue="Nvyz7jv29ZD2jJ43Y3lIbM6CfyhNBOTuqq0JdYUxgeBK3JxT2duH/ns12apI/iTMUmg3Iuyt4psBTWNtX0I2PA==" saltValue="XqnOqk/Ok9yARkX/CDUJk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0D3DECC81B47469D3D6FFF046BB25E" ma:contentTypeVersion="18" ma:contentTypeDescription="Crear nuevo documento." ma:contentTypeScope="" ma:versionID="e46ee73bc88662996d90a020842658e8">
  <xsd:schema xmlns:xsd="http://www.w3.org/2001/XMLSchema" xmlns:xs="http://www.w3.org/2001/XMLSchema" xmlns:p="http://schemas.microsoft.com/office/2006/metadata/properties" xmlns:ns2="29974da1-2d38-4b14-aa86-e78c23825c97" xmlns:ns3="94fc3436-bd4f-4148-beb0-ac3b82b4c19a" targetNamespace="http://schemas.microsoft.com/office/2006/metadata/properties" ma:root="true" ma:fieldsID="d34d569d0916403af520bac0f7daeabe" ns2:_="" ns3:_="">
    <xsd:import namespace="29974da1-2d38-4b14-aa86-e78c23825c97"/>
    <xsd:import namespace="94fc3436-bd4f-4148-beb0-ac3b82b4c19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974da1-2d38-4b14-aa86-e78c23825c97"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2be08ecb-13bf-4bc5-be89-b8a7eceea04c}" ma:internalName="TaxCatchAll" ma:showField="CatchAllData" ma:web="29974da1-2d38-4b14-aa86-e78c23825c9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4fc3436-bd4f-4148-beb0-ac3b82b4c19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97da69de-7a6e-4487-8553-2eb3042c78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4fc3436-bd4f-4148-beb0-ac3b82b4c19a">
      <Terms xmlns="http://schemas.microsoft.com/office/infopath/2007/PartnerControls"/>
    </lcf76f155ced4ddcb4097134ff3c332f>
    <TaxCatchAll xmlns="29974da1-2d38-4b14-aa86-e78c23825c97" xsi:nil="true"/>
  </documentManagement>
</p:properties>
</file>

<file path=customXml/itemProps1.xml><?xml version="1.0" encoding="utf-8"?>
<ds:datastoreItem xmlns:ds="http://schemas.openxmlformats.org/officeDocument/2006/customXml" ds:itemID="{8A80E809-C76E-4206-8807-96F7846FE5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974da1-2d38-4b14-aa86-e78c23825c97"/>
    <ds:schemaRef ds:uri="94fc3436-bd4f-4148-beb0-ac3b82b4c1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A8286E-71DB-4F55-B1C6-4B82C1CD1ADD}">
  <ds:schemaRefs>
    <ds:schemaRef ds:uri="http://schemas.microsoft.com/sharepoint/v3/contenttype/forms"/>
  </ds:schemaRefs>
</ds:datastoreItem>
</file>

<file path=customXml/itemProps3.xml><?xml version="1.0" encoding="utf-8"?>
<ds:datastoreItem xmlns:ds="http://schemas.openxmlformats.org/officeDocument/2006/customXml" ds:itemID="{DAD56667-9F72-487A-A372-CB94B542C5DD}">
  <ds:schemaRefs>
    <ds:schemaRef ds:uri="http://schemas.openxmlformats.org/package/2006/metadata/core-properties"/>
    <ds:schemaRef ds:uri="http://www.w3.org/XML/1998/namespace"/>
    <ds:schemaRef ds:uri="http://purl.org/dc/terms/"/>
    <ds:schemaRef ds:uri="http://schemas.microsoft.com/office/2006/documentManagement/types"/>
    <ds:schemaRef ds:uri="http://schemas.microsoft.com/office/infopath/2007/PartnerControls"/>
    <ds:schemaRef ds:uri="http://purl.org/dc/dcmitype/"/>
    <ds:schemaRef ds:uri="http://schemas.microsoft.com/office/2006/metadata/properties"/>
    <ds:schemaRef ds:uri="http://purl.org/dc/elements/1.1/"/>
    <ds:schemaRef ds:uri="94fc3436-bd4f-4148-beb0-ac3b82b4c19a"/>
    <ds:schemaRef ds:uri="29974da1-2d38-4b14-aa86-e78c23825c97"/>
  </ds:schemaRefs>
</ds:datastoreItem>
</file>

<file path=docMetadata/LabelInfo.xml><?xml version="1.0" encoding="utf-8"?>
<clbl:labelList xmlns:clbl="http://schemas.microsoft.com/office/2020/mipLabelMetadata">
  <clbl:label id="{9744600e-3e04-492e-baa1-25ec245c6f10}" enabled="0" method="" siteId="{9744600e-3e04-492e-baa1-25ec245c6f1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25</vt:i4>
      </vt:variant>
    </vt:vector>
  </HeadingPairs>
  <TitlesOfParts>
    <vt:vector size="37" baseType="lpstr">
      <vt:lpstr>Principal</vt:lpstr>
      <vt:lpstr>1</vt:lpstr>
      <vt:lpstr>2</vt:lpstr>
      <vt:lpstr>3</vt:lpstr>
      <vt:lpstr>4</vt:lpstr>
      <vt:lpstr>5</vt:lpstr>
      <vt:lpstr>6</vt:lpstr>
      <vt:lpstr>7</vt:lpstr>
      <vt:lpstr>8</vt:lpstr>
      <vt:lpstr>9</vt:lpstr>
      <vt:lpstr>TC</vt:lpstr>
      <vt:lpstr>Validacion</vt:lpstr>
      <vt:lpstr>'1'!Área_de_impresión</vt:lpstr>
      <vt:lpstr>'2'!Área_de_impresión</vt:lpstr>
      <vt:lpstr>'3'!Área_de_impresión</vt:lpstr>
      <vt:lpstr>'4'!Área_de_impresión</vt:lpstr>
      <vt:lpstr>'5'!Área_de_impresión</vt:lpstr>
      <vt:lpstr>'6'!Área_de_impresión</vt:lpstr>
      <vt:lpstr>'7'!Área_de_impresión</vt:lpstr>
      <vt:lpstr>'8'!Área_de_impresión</vt:lpstr>
      <vt:lpstr>'9'!Área_de_impresión</vt:lpstr>
      <vt:lpstr>Principal!Área_de_impresión</vt:lpstr>
      <vt:lpstr>Decimal2_Maximo</vt:lpstr>
      <vt:lpstr>Decimal2_Maximo2</vt:lpstr>
      <vt:lpstr>Decimal2_Minimo</vt:lpstr>
      <vt:lpstr>Entero_Maximo</vt:lpstr>
      <vt:lpstr>Entero_Minimo</vt:lpstr>
      <vt:lpstr>Explicacion_LongMaximo</vt:lpstr>
      <vt:lpstr>Explicacion_LongMaximo2</vt:lpstr>
      <vt:lpstr>Explicacion_LongMaximo3</vt:lpstr>
      <vt:lpstr>Explicacion_LongMaximo4</vt:lpstr>
      <vt:lpstr>Explicacion_LongMinimo</vt:lpstr>
      <vt:lpstr>Fecha_Maximo</vt:lpstr>
      <vt:lpstr>Fecha_Minimo</vt:lpstr>
      <vt:lpstr>Porcentaje_Maximo</vt:lpstr>
      <vt:lpstr>Porcentaje_Minimo</vt:lpstr>
      <vt:lpstr>Respuesta_SINO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T_TGSC2</dc:creator>
  <cp:keywords/>
  <dc:description/>
  <cp:lastModifiedBy>Alessandra Mur Mendiola</cp:lastModifiedBy>
  <cp:revision/>
  <dcterms:created xsi:type="dcterms:W3CDTF">2016-08-12T15:17:47Z</dcterms:created>
  <dcterms:modified xsi:type="dcterms:W3CDTF">2025-02-15T14:34:06Z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0x0101002C0D3DECC81B47469D3D6FFF046BB25E</vt:lpwstr>
  </property>
  <property fmtid="{D5CDD505-2E9C-101B-9397-08002B2CF9AE}" pid="3" name="MediaServiceImageTags">
    <vt:lpwstr/>
  </property>
</Properties>
</file>